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0" i="1"/>
  <c r="F123"/>
  <c r="F122"/>
  <c r="F121"/>
  <c r="F119"/>
  <c r="F118"/>
  <c r="F117"/>
  <c r="F116"/>
  <c r="F115"/>
  <c r="F114"/>
  <c r="F113"/>
  <c r="F112"/>
  <c r="F111"/>
  <c r="F110"/>
  <c r="F109"/>
  <c r="F108"/>
  <c r="F107"/>
  <c r="F106"/>
  <c r="F105"/>
  <c r="F104"/>
  <c r="F102"/>
  <c r="F101"/>
  <c r="F100"/>
  <c r="F99"/>
  <c r="F98"/>
  <c r="F97"/>
  <c r="F96"/>
  <c r="F95"/>
  <c r="F94"/>
  <c r="F93"/>
  <c r="F92"/>
  <c r="F91"/>
  <c r="D88"/>
  <c r="F88" s="1"/>
  <c r="D87"/>
  <c r="F87" s="1"/>
  <c r="D86"/>
  <c r="F86" s="1"/>
  <c r="D85"/>
  <c r="F85" s="1"/>
  <c r="D84"/>
  <c r="F84" s="1"/>
  <c r="D82"/>
  <c r="F82" s="1"/>
  <c r="D81"/>
  <c r="F81" s="1"/>
  <c r="D80"/>
  <c r="F80" s="1"/>
  <c r="D79"/>
  <c r="F79" s="1"/>
  <c r="D78"/>
  <c r="F78" s="1"/>
  <c r="D77"/>
  <c r="F77" s="1"/>
  <c r="D76"/>
  <c r="F76" s="1"/>
  <c r="D75"/>
  <c r="F75" s="1"/>
  <c r="D73"/>
  <c r="F73" s="1"/>
  <c r="D72"/>
  <c r="F72" s="1"/>
  <c r="D71"/>
  <c r="F71" s="1"/>
  <c r="D68"/>
  <c r="F68" s="1"/>
  <c r="D67"/>
  <c r="F67" s="1"/>
  <c r="D66"/>
  <c r="F66" s="1"/>
  <c r="D65"/>
  <c r="F65" s="1"/>
  <c r="D64"/>
  <c r="D63"/>
  <c r="D62"/>
  <c r="D61"/>
  <c r="D60"/>
  <c r="F60" s="1"/>
  <c r="D59"/>
  <c r="D58"/>
  <c r="D57"/>
  <c r="D56"/>
  <c r="F56" s="1"/>
  <c r="D55"/>
  <c r="F55" s="1"/>
  <c r="D54"/>
  <c r="F54" s="1"/>
  <c r="D53"/>
  <c r="F53" s="1"/>
  <c r="B53"/>
  <c r="D52"/>
  <c r="F52" s="1"/>
  <c r="C52"/>
  <c r="B52"/>
  <c r="D51"/>
  <c r="F51" s="1"/>
  <c r="D50"/>
  <c r="F50" s="1"/>
  <c r="D49"/>
  <c r="F49" s="1"/>
  <c r="D48"/>
  <c r="F48" s="1"/>
  <c r="D47"/>
  <c r="F47" s="1"/>
  <c r="D46"/>
  <c r="F46" s="1"/>
  <c r="D44"/>
  <c r="D43"/>
  <c r="F43" s="1"/>
  <c r="D42"/>
  <c r="F42" s="1"/>
  <c r="D41"/>
  <c r="F41" s="1"/>
  <c r="D40"/>
  <c r="F40" s="1"/>
  <c r="D37"/>
  <c r="F37" s="1"/>
  <c r="D36"/>
  <c r="F36" s="1"/>
  <c r="D35"/>
  <c r="F35" s="1"/>
  <c r="D34"/>
  <c r="D33"/>
  <c r="F33" s="1"/>
  <c r="D32"/>
  <c r="F32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2"/>
  <c r="F12" s="1"/>
  <c r="D11"/>
  <c r="F11" s="1"/>
  <c r="D10"/>
  <c r="F34" l="1"/>
  <c r="F44"/>
  <c r="F124" s="1"/>
  <c r="F57"/>
  <c r="F58"/>
  <c r="F59"/>
  <c r="F61"/>
  <c r="F62"/>
  <c r="F63"/>
  <c r="F64"/>
  <c r="F125" l="1"/>
  <c r="F126" s="1"/>
</calcChain>
</file>

<file path=xl/sharedStrings.xml><?xml version="1.0" encoding="utf-8"?>
<sst xmlns="http://schemas.openxmlformats.org/spreadsheetml/2006/main" count="262" uniqueCount="146">
  <si>
    <t>№</t>
  </si>
  <si>
    <t>Вид СМР/СРР</t>
  </si>
  <si>
    <t>Ед. мярка</t>
  </si>
  <si>
    <t>Количество</t>
  </si>
  <si>
    <t>Ед. Цена</t>
  </si>
  <si>
    <t>Стойност</t>
  </si>
  <si>
    <t>ЧАСТ "АРХИТЕКТУРНА"</t>
  </si>
  <si>
    <t>1.Партер</t>
  </si>
  <si>
    <t>1.Демонтажни работи</t>
  </si>
  <si>
    <t>Демонтаж на съществуваща  дограма</t>
  </si>
  <si>
    <t>м2</t>
  </si>
  <si>
    <t>Демонтаж на хидроизолация по козирка над вход</t>
  </si>
  <si>
    <t>Натоварване строителни отпадъци на транспорт и превоз на депо. Включително такса депониране на строителни отпадъци</t>
  </si>
  <si>
    <t>м3</t>
  </si>
  <si>
    <t>2.Нови СМР</t>
  </si>
  <si>
    <t xml:space="preserve">Доставка и монтаж на алуминиева входна врата с топлоизолация и горно и странично осветление </t>
  </si>
  <si>
    <t>Доставка и монтаж на врата 90/200 с EI 60min - вътрешна за мазета</t>
  </si>
  <si>
    <t>бр.</t>
  </si>
  <si>
    <t>Доставка и монтаж на  врата 100/200 с EI 60 min - външна за склад към мазета</t>
  </si>
  <si>
    <t>Доставка и монтаж на прозорци за сутерен</t>
  </si>
  <si>
    <t>Обръщане на страници с вароциментов разтвор, ъглов профил и шпакловка до 25см</t>
  </si>
  <si>
    <t>м'</t>
  </si>
  <si>
    <r>
      <t xml:space="preserve">Доставка и полагане на топлоизолация EPS, с </t>
    </r>
    <r>
      <rPr>
        <sz val="10"/>
        <rFont val="Symbol"/>
        <family val="1"/>
        <charset val="2"/>
      </rPr>
      <t>l=</t>
    </r>
    <r>
      <rPr>
        <sz val="10"/>
        <rFont val="Times New Roman"/>
        <family val="1"/>
        <charset val="204"/>
      </rPr>
      <t>0.033 W/m.K по таван на партерно ниво (над сутерен)  с дебелина 5см, включително дюбели, един пласт стъклотекстилна мрежа, циментово лепило и циментова шпакловка</t>
    </r>
  </si>
  <si>
    <t>Частично очукване и изкърпване на цокъл с вароциментова мазилка</t>
  </si>
  <si>
    <t>Грундиране с дълбокопроникващ грунд</t>
  </si>
  <si>
    <t>Доставка и полагане на ивица от каменна вата по фасада с дебелина  10см, включително дюбели, един пласт стъклотекстилна мрежа, циментово лепило и циментова шпакловка</t>
  </si>
  <si>
    <t>Доставка и полагане на топлоизолация XPS по фасада на приземен етаж с дебелина 6см, включително дюбели, един пласт стъклотекстилна мрежа, циментово лепило и циментова шпакловка</t>
  </si>
  <si>
    <t>Обръщане на страници топлоизолация от XPS 2см, включително дюбели, един пласт стъклотекстилна мрежа, циментово лепило и циментова шпакловка, ъглов профил до 25см</t>
  </si>
  <si>
    <t>Доставка и направа на фасадна мозаечна мазилка, включително грундиране</t>
  </si>
  <si>
    <t>Направа на холкери</t>
  </si>
  <si>
    <t>Доставка и монтаж на хидроизолация на козирка над вход</t>
  </si>
  <si>
    <t>Грундиране и шпакловка на таван пред вход</t>
  </si>
  <si>
    <t>Боядисване на таван пред вход</t>
  </si>
  <si>
    <t>Доставка и монтаж на водооткапващ профил</t>
  </si>
  <si>
    <t>3.Стълбищна клетка от партер до последен етаж</t>
  </si>
  <si>
    <t>Очукване и направа на нова вътрешна мазилка стени и тавани</t>
  </si>
  <si>
    <t xml:space="preserve">Грундиране с дълбокопроникващ грунд        </t>
  </si>
  <si>
    <t>Направа на гипсова шпакловка по стени  и тавани</t>
  </si>
  <si>
    <t>Боядисване с боя стени</t>
  </si>
  <si>
    <t>Боядисване с латекс тавани</t>
  </si>
  <si>
    <t>Боядисване на цокъл по под</t>
  </si>
  <si>
    <t>ІІ. Типови етажи от първи до пети включително</t>
  </si>
  <si>
    <t>Демонтаж на метална дограма прозорци тереси</t>
  </si>
  <si>
    <t>Демонтаж на метални плоскости от парапети</t>
  </si>
  <si>
    <t>Шлайфане на метални повърности по парапет тераси</t>
  </si>
  <si>
    <t>2.Нови видове СМР</t>
  </si>
  <si>
    <t>Направа на зидария от газобетонни блокчета  с дебелина 15см при усвоени тераси над парапет</t>
  </si>
  <si>
    <t>Направа на зидария от газобетонни блокчета  с дебелина 10см при усвоени тераси - допълване на парапет</t>
  </si>
  <si>
    <t>Шпакловане на стени от газобетонни блокчета с циментов разтвор</t>
  </si>
  <si>
    <t>Грундиране на метални повърхности по тераси</t>
  </si>
  <si>
    <t>Боядисване на метални повърхности по тераси</t>
  </si>
  <si>
    <t>Заготовка и монтаж на дървена конструкция за покрив - покриване на тавански тераси</t>
  </si>
  <si>
    <t>Доставка и монтаж на петкамерна фасадна PVC дограма цвят бял, с еднокамерен стъклопакет  с ''К'' стъкло и общ коефицент на топлопреминаване 1,3kW/m2K</t>
  </si>
  <si>
    <t>Частично очукване и изкърпване по фасада с вароциментова мазилка</t>
  </si>
  <si>
    <t xml:space="preserve">Доставка и полагане на ивица от каменна вата по фасада с дебелина  10см, включително дюбели, един пласт стъклотекстилна мрежа, циментово лепило и циментова шпакловка </t>
  </si>
  <si>
    <t>Доставка и полагане на топлоизолация по фасада EPS с дебелина 5см, допълване на съществуваща топлоизолация включително дюбели, един пласт стъклотекстилна мрежа, циментово лепило и циментова шпакловка</t>
  </si>
  <si>
    <t>Доставка и полагане на топлоизолация по фасада EPS с дебелина 10см, включително дюбели, един пласт стъклотекстилна мрежа, циментово лепило и циментова шпакловка</t>
  </si>
  <si>
    <t>Доставка и полагане на топлоизолация EPS с дебелина 6см по тавани на усвоени тераси /oт вътрешната страна/ , включително дюбели, един пласт стъклотекстилна мрежа, циментово лепило и циментова шпакловка</t>
  </si>
  <si>
    <t>Доставка и полагане на топлоизолация по еркери на усвоени тераси EPS с дебелина 10см, включително дюбели, един пласт стъклотекстилна мрежа, циментово лепило и циментова шпакловка</t>
  </si>
  <si>
    <t>Направа на  шпакловка с готова смес по стени и тавани</t>
  </si>
  <si>
    <t>Боядисване с фасадна боя стени и тавани</t>
  </si>
  <si>
    <t>Доставка и направа на фасадна минерална мазилка, включително грундиране</t>
  </si>
  <si>
    <t>Доставка и монтаж на външни подпрозоречни дъски</t>
  </si>
  <si>
    <t>Фасадно рамково скеле</t>
  </si>
  <si>
    <t>III.Покрив и козирки</t>
  </si>
  <si>
    <t>Демонтаж на съществуваща хидроизолация</t>
  </si>
  <si>
    <t>Демонтаж на съществуваща топлоизолация и замазка</t>
  </si>
  <si>
    <t>Демонтаж на ламарина по бордове</t>
  </si>
  <si>
    <t>Доставка и полагане на топлоизолация от XPS с дебелина 12см покрив</t>
  </si>
  <si>
    <t>Полагане на армирана циментова замазка с дебелина 2 см върху топлоизолацията</t>
  </si>
  <si>
    <t>Доставка и направа на фасадна минерална мазилка, включително грундиране по стени над асансьорна клетка</t>
  </si>
  <si>
    <t>Доставка и монтаж на хидроизолация от два пласта хидроизолация по покрив с вкл.грундиране</t>
  </si>
  <si>
    <t>Очукване и измазване по комини с вароциментова мазилка</t>
  </si>
  <si>
    <t>Шапки за комини</t>
  </si>
  <si>
    <t>Доставка и монтаж на ламарина по борд покрив</t>
  </si>
  <si>
    <t>Доставка и монтаж на покривни воронки</t>
  </si>
  <si>
    <t>Осигуряване на достъпна среда</t>
  </si>
  <si>
    <t>Полагане на бетон клас С20/25 за оформяне на наклонена рампа 5%</t>
  </si>
  <si>
    <t>Заготовка и монтаж на армировка клас В500</t>
  </si>
  <si>
    <t>кг</t>
  </si>
  <si>
    <t>Полагане на тактилна настилка - плочи с размери 40/40/4см</t>
  </si>
  <si>
    <t>Устройство за изкачване на стълби за инвалидни колички</t>
  </si>
  <si>
    <t>Парапет инвалиди</t>
  </si>
  <si>
    <t>ЧАСТ "ЕЛЕКТРИЧЕСКА"</t>
  </si>
  <si>
    <t>Мълниезащита и заземяване - Доставка и монтаж</t>
  </si>
  <si>
    <t>1</t>
  </si>
  <si>
    <t>Мулти клема за присъединяване на два проводника  Ф-8мм</t>
  </si>
  <si>
    <t>2</t>
  </si>
  <si>
    <t xml:space="preserve">Направа на Контролна клема за проверка на земно </t>
  </si>
  <si>
    <t>3</t>
  </si>
  <si>
    <t>Доставка и монтаж на основа за закрепване на носеща мачта</t>
  </si>
  <si>
    <t>4</t>
  </si>
  <si>
    <t>Доставка и монтаж на  Мълниеуловител с изпреварващо действие LAP-BX175 dT=40mS</t>
  </si>
  <si>
    <t>5</t>
  </si>
  <si>
    <t>Доставка и монтаж на носеща мачта h-3m.</t>
  </si>
  <si>
    <t>6</t>
  </si>
  <si>
    <t>Блок за плосък покрив за проводник Ф-8мм</t>
  </si>
  <si>
    <t>7</t>
  </si>
  <si>
    <t>Доставка и монтаж на  Дистанционерна скоба за проводник Ф-8 за монтаж на стена</t>
  </si>
  <si>
    <t>8</t>
  </si>
  <si>
    <t xml:space="preserve">Доставка и набиване на тръбен заземителен кол Ф-20мм и дължина 1500мм </t>
  </si>
  <si>
    <t>9</t>
  </si>
  <si>
    <t>Поцинкована Шина 40*4мм</t>
  </si>
  <si>
    <t>м.</t>
  </si>
  <si>
    <t>10</t>
  </si>
  <si>
    <t>Проводник за токоотвод AlMgSi Ф-8мм</t>
  </si>
  <si>
    <t>11</t>
  </si>
  <si>
    <t>Проводник за токоотвод AlMgSi Ф-8мм изолиран с негорима изолация</t>
  </si>
  <si>
    <t>12</t>
  </si>
  <si>
    <t>Изрязване на бетон и премахване на плочки на терен за полагане на поцинкована шина и обратно възстановяване</t>
  </si>
  <si>
    <t>Електрическа инсталация - Доставка и монтаж</t>
  </si>
  <si>
    <t>Частична реконструкция на ГРТ чрез монтаж на апаратура по еднолинейна схема.</t>
  </si>
  <si>
    <t>Доставка и монтаж на ключ за открит монтаж единичен</t>
  </si>
  <si>
    <t>Доставка и монтаж на LED освтител с мощност 24W  с детектор за движение за монтаж на таван</t>
  </si>
  <si>
    <t>Доставка и монтаж на LED освтител с мощност 24W IP44  с детектор за движение за монтаж на таван</t>
  </si>
  <si>
    <t>Доставка и монтаж на осветител за монтаж на стена с цокъл Е27 IP45 комплект с LED лампа 1х10W</t>
  </si>
  <si>
    <t>Доставка и монтаж на инсталационен кабелен канал 25/25мм</t>
  </si>
  <si>
    <t>Доставка и монтаж на PVC инсталационна тръба Ф-16мм. с укрепващи скоби за стена и таван.</t>
  </si>
  <si>
    <t>Доставка и полагане на СВТ 3х1,5</t>
  </si>
  <si>
    <t xml:space="preserve">Направа на суха разделка на кабел 3х1,5кв.мм за присъединяване на ел. консуматор </t>
  </si>
  <si>
    <t>бр</t>
  </si>
  <si>
    <t>Присъединяване на кабел 3х1,5 към осветително тяло</t>
  </si>
  <si>
    <t>Присъединяване на кабел към ключ</t>
  </si>
  <si>
    <t xml:space="preserve">Присъединяване на кабел 3х1,5 към табло </t>
  </si>
  <si>
    <t>13</t>
  </si>
  <si>
    <t>Доставка и монтаж на СВТ кабел 5х2.5кв.мм.</t>
  </si>
  <si>
    <t>14</t>
  </si>
  <si>
    <t>Доставка и монтаж на Разпределителна кутия за външен монтаж</t>
  </si>
  <si>
    <t>15</t>
  </si>
  <si>
    <t>Проверка на земно съпротивление</t>
  </si>
  <si>
    <t>16</t>
  </si>
  <si>
    <t>Провека на осветеността</t>
  </si>
  <si>
    <t>Демонтажни дейности</t>
  </si>
  <si>
    <t xml:space="preserve">Демонтаж на стари осветителни тела </t>
  </si>
  <si>
    <t>Демонтаж на съществуващи ключове за управление</t>
  </si>
  <si>
    <t>Демонтаж на Витлов предпазител за осветление в ГРТ</t>
  </si>
  <si>
    <t>ОБЩА СТОЙНОСТ БЕЗ ДДС:</t>
  </si>
  <si>
    <t>ДДС 20%</t>
  </si>
  <si>
    <t>ОБЩА СТОЙНОСТ С ДДС:</t>
  </si>
  <si>
    <t>Дата:..........</t>
  </si>
  <si>
    <t>Съставил………………………….</t>
  </si>
  <si>
    <t>/подпис, печат/</t>
  </si>
  <si>
    <t>Цените се закръглят до втория знак след десетичната запетая!</t>
  </si>
  <si>
    <t>При  допуснати  аритметични грешки или несъответствия  при попълването на ценовата оферта, участниците ще бъдат  отстранени от процедурата по обществена поръчка!</t>
  </si>
  <si>
    <t xml:space="preserve"> КОЛИЧЕСТВЕНО- СТОЙНОСТНА  СМЕТКА - Образец 3.1</t>
  </si>
  <si>
    <t>ОБЕКТ: ПРИЛАГАНЕ НА МЕРКИ ЗА ЕНЕРГИЙНА ЕФЕКТИВНОСТ НА ЖИЛИЩЕН БЛОК №3, кв.Простор  УПИ XI, кв. 315 по плана за регулация и застрояване на гр. Свиленград,  общ. Свиленград, в изпълнение на проект по приоритетна ос 2 на ОП „Региони в растеж“ 2014-2020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</si>
</sst>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charset val="204"/>
    </font>
    <font>
      <b/>
      <i/>
      <sz val="10"/>
      <name val="Times New Roman Cyr"/>
      <charset val="204"/>
    </font>
    <font>
      <i/>
      <sz val="10"/>
      <color indexed="23"/>
      <name val="Times New Roman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Symbol"/>
      <family val="1"/>
      <charset val="2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>
      <alignment vertical="center" wrapText="1"/>
    </xf>
    <xf numFmtId="2" fontId="5" fillId="3" borderId="8" xfId="1" applyNumberFormat="1" applyFont="1" applyFill="1" applyBorder="1" applyAlignment="1">
      <alignment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vertical="center" wrapText="1"/>
    </xf>
    <xf numFmtId="2" fontId="5" fillId="4" borderId="12" xfId="1" applyNumberFormat="1" applyFont="1" applyFill="1" applyBorder="1" applyAlignment="1">
      <alignment vertical="center" wrapText="1"/>
    </xf>
    <xf numFmtId="2" fontId="5" fillId="4" borderId="11" xfId="1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2" fontId="5" fillId="0" borderId="15" xfId="1" applyNumberFormat="1" applyFont="1" applyFill="1" applyBorder="1" applyAlignment="1">
      <alignment vertical="center" wrapText="1"/>
    </xf>
    <xf numFmtId="2" fontId="5" fillId="0" borderId="13" xfId="1" applyNumberFormat="1" applyFont="1" applyFill="1" applyBorder="1" applyAlignment="1">
      <alignment vertical="center" wrapText="1"/>
    </xf>
    <xf numFmtId="2" fontId="5" fillId="0" borderId="16" xfId="1" applyNumberFormat="1" applyFont="1" applyFill="1" applyBorder="1" applyAlignment="1">
      <alignment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1" fillId="4" borderId="18" xfId="1" applyFont="1" applyFill="1" applyBorder="1" applyAlignment="1">
      <alignment horizontal="left" vertical="center" wrapText="1"/>
    </xf>
    <xf numFmtId="2" fontId="5" fillId="4" borderId="16" xfId="1" applyNumberFormat="1" applyFont="1" applyFill="1" applyBorder="1" applyAlignment="1">
      <alignment vertical="center" wrapText="1"/>
    </xf>
    <xf numFmtId="2" fontId="5" fillId="4" borderId="17" xfId="1" applyNumberFormat="1" applyFont="1" applyFill="1" applyBorder="1" applyAlignment="1">
      <alignment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2" fontId="5" fillId="0" borderId="17" xfId="1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vertical="center" wrapText="1"/>
    </xf>
    <xf numFmtId="2" fontId="5" fillId="0" borderId="11" xfId="1" applyNumberFormat="1" applyFont="1" applyFill="1" applyBorder="1" applyAlignment="1">
      <alignment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2" fontId="5" fillId="3" borderId="16" xfId="1" applyNumberFormat="1" applyFont="1" applyFill="1" applyBorder="1" applyAlignment="1">
      <alignment vertical="center" wrapText="1"/>
    </xf>
    <xf numFmtId="2" fontId="5" fillId="3" borderId="17" xfId="1" applyNumberFormat="1" applyFont="1" applyFill="1" applyBorder="1" applyAlignment="1">
      <alignment vertical="center" wrapText="1"/>
    </xf>
    <xf numFmtId="2" fontId="5" fillId="0" borderId="19" xfId="1" applyNumberFormat="1" applyFont="1" applyFill="1" applyBorder="1" applyAlignment="1">
      <alignment vertical="center" wrapText="1"/>
    </xf>
    <xf numFmtId="2" fontId="5" fillId="5" borderId="13" xfId="1" applyNumberFormat="1" applyFont="1" applyFill="1" applyBorder="1" applyAlignment="1">
      <alignment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2" fontId="5" fillId="0" borderId="10" xfId="1" applyNumberFormat="1" applyFont="1" applyFill="1" applyBorder="1" applyAlignment="1">
      <alignment vertical="center" wrapText="1"/>
    </xf>
    <xf numFmtId="2" fontId="5" fillId="0" borderId="8" xfId="1" applyNumberFormat="1" applyFont="1" applyFill="1" applyBorder="1" applyAlignment="1">
      <alignment vertical="center" wrapText="1"/>
    </xf>
    <xf numFmtId="2" fontId="5" fillId="5" borderId="8" xfId="1" applyNumberFormat="1" applyFont="1" applyFill="1" applyBorder="1" applyAlignment="1">
      <alignment vertical="center" wrapText="1"/>
    </xf>
    <xf numFmtId="2" fontId="5" fillId="5" borderId="11" xfId="1" applyNumberFormat="1" applyFont="1" applyFill="1" applyBorder="1" applyAlignment="1">
      <alignment vertical="center" wrapText="1"/>
    </xf>
    <xf numFmtId="49" fontId="1" fillId="6" borderId="17" xfId="0" applyNumberFormat="1" applyFont="1" applyFill="1" applyBorder="1" applyAlignment="1">
      <alignment horizontal="center" vertical="top"/>
    </xf>
    <xf numFmtId="49" fontId="1" fillId="6" borderId="18" xfId="0" applyNumberFormat="1" applyFont="1" applyFill="1" applyBorder="1" applyAlignment="1">
      <alignment horizontal="left" vertical="top" wrapText="1" shrinkToFit="1"/>
    </xf>
    <xf numFmtId="0" fontId="1" fillId="6" borderId="17" xfId="0" applyFont="1" applyFill="1" applyBorder="1" applyAlignment="1">
      <alignment horizontal="left" vertical="top"/>
    </xf>
    <xf numFmtId="1" fontId="1" fillId="6" borderId="18" xfId="0" applyNumberFormat="1" applyFont="1" applyFill="1" applyBorder="1" applyAlignment="1">
      <alignment horizontal="left" vertical="top" wrapText="1"/>
    </xf>
    <xf numFmtId="1" fontId="1" fillId="6" borderId="17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2" fontId="8" fillId="0" borderId="20" xfId="0" quotePrefix="1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 vertical="center"/>
    </xf>
    <xf numFmtId="2" fontId="5" fillId="0" borderId="13" xfId="1" applyNumberFormat="1" applyFont="1" applyFill="1" applyBorder="1" applyAlignment="1">
      <alignment horizontal="right" vertical="center" wrapText="1"/>
    </xf>
    <xf numFmtId="0" fontId="5" fillId="0" borderId="18" xfId="0" quotePrefix="1" applyNumberFormat="1" applyFont="1" applyBorder="1" applyAlignment="1">
      <alignment horizontal="left" vertical="center" wrapText="1"/>
    </xf>
    <xf numFmtId="2" fontId="8" fillId="0" borderId="20" xfId="0" quotePrefix="1" applyNumberFormat="1" applyFont="1" applyBorder="1" applyAlignment="1">
      <alignment horizontal="right" vertical="top" wrapText="1"/>
    </xf>
    <xf numFmtId="0" fontId="5" fillId="0" borderId="18" xfId="0" applyNumberFormat="1" applyFont="1" applyBorder="1" applyAlignment="1">
      <alignment horizontal="left" vertical="center"/>
    </xf>
    <xf numFmtId="2" fontId="8" fillId="0" borderId="20" xfId="0" applyNumberFormat="1" applyFont="1" applyBorder="1" applyAlignment="1">
      <alignment horizontal="right"/>
    </xf>
    <xf numFmtId="0" fontId="1" fillId="6" borderId="18" xfId="0" quotePrefix="1" applyNumberFormat="1" applyFont="1" applyFill="1" applyBorder="1" applyAlignment="1">
      <alignment horizontal="left" vertical="top" wrapText="1"/>
    </xf>
    <xf numFmtId="0" fontId="5" fillId="6" borderId="17" xfId="0" applyFont="1" applyFill="1" applyBorder="1" applyAlignment="1">
      <alignment horizontal="left" vertical="top"/>
    </xf>
    <xf numFmtId="2" fontId="5" fillId="6" borderId="18" xfId="0" quotePrefix="1" applyNumberFormat="1" applyFont="1" applyFill="1" applyBorder="1" applyAlignment="1">
      <alignment horizontal="right" vertical="top" wrapText="1"/>
    </xf>
    <xf numFmtId="0" fontId="5" fillId="6" borderId="17" xfId="0" quotePrefix="1" applyNumberFormat="1" applyFont="1" applyFill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vertical="center"/>
    </xf>
    <xf numFmtId="0" fontId="5" fillId="5" borderId="18" xfId="0" applyNumberFormat="1" applyFont="1" applyFill="1" applyBorder="1" applyAlignment="1">
      <alignment horizontal="left" vertical="top" wrapText="1" shrinkToFit="1"/>
    </xf>
    <xf numFmtId="2" fontId="5" fillId="5" borderId="18" xfId="0" quotePrefix="1" applyNumberFormat="1" applyFont="1" applyFill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left" vertical="top" wrapText="1"/>
    </xf>
    <xf numFmtId="2" fontId="5" fillId="0" borderId="18" xfId="0" quotePrefix="1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18" xfId="0" quotePrefix="1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top" wrapText="1" shrinkToFit="1"/>
    </xf>
    <xf numFmtId="0" fontId="5" fillId="0" borderId="18" xfId="0" quotePrefix="1" applyNumberFormat="1" applyFont="1" applyBorder="1" applyAlignment="1">
      <alignment horizontal="left" vertical="top" wrapText="1" shrinkToFit="1"/>
    </xf>
    <xf numFmtId="49" fontId="5" fillId="6" borderId="17" xfId="0" applyNumberFormat="1" applyFont="1" applyFill="1" applyBorder="1" applyAlignment="1">
      <alignment horizontal="center" vertical="top"/>
    </xf>
    <xf numFmtId="0" fontId="1" fillId="6" borderId="18" xfId="0" applyNumberFormat="1" applyFont="1" applyFill="1" applyBorder="1" applyAlignment="1">
      <alignment horizontal="left" vertical="top"/>
    </xf>
    <xf numFmtId="0" fontId="5" fillId="6" borderId="17" xfId="0" applyFont="1" applyFill="1" applyBorder="1" applyAlignment="1">
      <alignment horizontal="center" vertical="center"/>
    </xf>
    <xf numFmtId="2" fontId="5" fillId="6" borderId="18" xfId="0" applyNumberFormat="1" applyFont="1" applyFill="1" applyBorder="1" applyAlignment="1">
      <alignment horizontal="right" vertical="top"/>
    </xf>
    <xf numFmtId="2" fontId="5" fillId="6" borderId="17" xfId="0" applyNumberFormat="1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0" fontId="1" fillId="7" borderId="5" xfId="1" applyFont="1" applyFill="1" applyBorder="1" applyAlignment="1">
      <alignment horizontal="center" vertical="center" wrapText="1"/>
    </xf>
    <xf numFmtId="0" fontId="1" fillId="7" borderId="22" xfId="1" applyFont="1" applyFill="1" applyBorder="1" applyAlignment="1">
      <alignment vertical="center" wrapText="1"/>
    </xf>
    <xf numFmtId="0" fontId="1" fillId="7" borderId="23" xfId="1" applyFont="1" applyFill="1" applyBorder="1" applyAlignment="1">
      <alignment vertical="center" wrapText="1"/>
    </xf>
    <xf numFmtId="0" fontId="1" fillId="7" borderId="24" xfId="1" applyFont="1" applyFill="1" applyBorder="1" applyAlignment="1">
      <alignment vertical="center" wrapText="1"/>
    </xf>
    <xf numFmtId="0" fontId="1" fillId="7" borderId="5" xfId="1" applyFont="1" applyFill="1" applyBorder="1" applyAlignment="1">
      <alignment vertical="center" wrapText="1"/>
    </xf>
    <xf numFmtId="2" fontId="1" fillId="7" borderId="5" xfId="1" applyNumberFormat="1" applyFont="1" applyFill="1" applyBorder="1" applyAlignment="1">
      <alignment vertical="center" wrapText="1"/>
    </xf>
    <xf numFmtId="0" fontId="1" fillId="7" borderId="17" xfId="1" applyFont="1" applyFill="1" applyBorder="1" applyAlignment="1">
      <alignment horizontal="center" vertical="center" wrapText="1"/>
    </xf>
    <xf numFmtId="0" fontId="1" fillId="7" borderId="25" xfId="1" applyFont="1" applyFill="1" applyBorder="1" applyAlignment="1">
      <alignment vertical="center" wrapText="1"/>
    </xf>
    <xf numFmtId="0" fontId="1" fillId="7" borderId="20" xfId="1" applyFont="1" applyFill="1" applyBorder="1" applyAlignment="1">
      <alignment vertical="center" wrapText="1"/>
    </xf>
    <xf numFmtId="0" fontId="1" fillId="7" borderId="26" xfId="1" applyFont="1" applyFill="1" applyBorder="1" applyAlignment="1">
      <alignment vertical="center" wrapText="1"/>
    </xf>
    <xf numFmtId="0" fontId="1" fillId="7" borderId="17" xfId="1" applyFont="1" applyFill="1" applyBorder="1" applyAlignment="1">
      <alignment vertical="center" wrapText="1"/>
    </xf>
    <xf numFmtId="2" fontId="1" fillId="7" borderId="17" xfId="1" applyNumberFormat="1" applyFont="1" applyFill="1" applyBorder="1" applyAlignment="1">
      <alignment vertical="center" wrapText="1"/>
    </xf>
    <xf numFmtId="0" fontId="1" fillId="7" borderId="21" xfId="1" applyFont="1" applyFill="1" applyBorder="1" applyAlignment="1">
      <alignment horizontal="center" vertical="center" wrapText="1"/>
    </xf>
    <xf numFmtId="0" fontId="1" fillId="7" borderId="27" xfId="1" applyFont="1" applyFill="1" applyBorder="1" applyAlignment="1">
      <alignment vertical="center" wrapText="1"/>
    </xf>
    <xf numFmtId="0" fontId="1" fillId="7" borderId="28" xfId="1" applyFont="1" applyFill="1" applyBorder="1" applyAlignment="1">
      <alignment vertical="center" wrapText="1"/>
    </xf>
    <xf numFmtId="0" fontId="1" fillId="7" borderId="29" xfId="1" applyFont="1" applyFill="1" applyBorder="1" applyAlignment="1">
      <alignment vertical="center" wrapText="1"/>
    </xf>
    <xf numFmtId="0" fontId="1" fillId="7" borderId="21" xfId="1" applyFont="1" applyFill="1" applyBorder="1" applyAlignment="1">
      <alignment vertical="center" wrapText="1"/>
    </xf>
    <xf numFmtId="2" fontId="1" fillId="7" borderId="21" xfId="1" applyNumberFormat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Fill="1" applyBorder="1" applyAlignme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12" fillId="0" borderId="0" xfId="0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_BQP-W03-Centr(1).park-Act 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lubo/Downloads/KSS-PKS-Prostor%203_16.03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S"/>
      <sheetName val="PKS"/>
    </sheetNames>
    <sheetDataSet>
      <sheetData sheetId="0"/>
      <sheetData sheetId="1">
        <row r="13">
          <cell r="H13">
            <v>23.290000000000003</v>
          </cell>
        </row>
        <row r="18">
          <cell r="H18">
            <v>16.59</v>
          </cell>
        </row>
        <row r="20">
          <cell r="H20">
            <v>1.8399999999999999</v>
          </cell>
        </row>
        <row r="27">
          <cell r="H27">
            <v>9.65</v>
          </cell>
        </row>
        <row r="29">
          <cell r="H29">
            <v>1</v>
          </cell>
        </row>
        <row r="30">
          <cell r="H30">
            <v>2</v>
          </cell>
        </row>
        <row r="31">
          <cell r="H31">
            <v>10.44</v>
          </cell>
        </row>
        <row r="33">
          <cell r="H33">
            <v>106.38</v>
          </cell>
        </row>
        <row r="37">
          <cell r="H37">
            <v>259.02</v>
          </cell>
        </row>
        <row r="39">
          <cell r="H39">
            <v>49.24</v>
          </cell>
        </row>
        <row r="41">
          <cell r="H41">
            <v>142.44</v>
          </cell>
        </row>
        <row r="45">
          <cell r="H45">
            <v>16.48</v>
          </cell>
        </row>
        <row r="48">
          <cell r="H48">
            <v>125.96</v>
          </cell>
        </row>
        <row r="53">
          <cell r="H53">
            <v>83.189999999999984</v>
          </cell>
        </row>
        <row r="59">
          <cell r="H59">
            <v>136.68</v>
          </cell>
        </row>
        <row r="63">
          <cell r="H63">
            <v>70.56</v>
          </cell>
        </row>
        <row r="65">
          <cell r="H65">
            <v>16.59</v>
          </cell>
        </row>
        <row r="67">
          <cell r="H67">
            <v>16.59</v>
          </cell>
        </row>
        <row r="69">
          <cell r="H69">
            <v>16.59</v>
          </cell>
        </row>
        <row r="71">
          <cell r="H71">
            <v>71.36</v>
          </cell>
        </row>
        <row r="75">
          <cell r="H75">
            <v>67.16</v>
          </cell>
        </row>
        <row r="78">
          <cell r="H78">
            <v>570.68999999999994</v>
          </cell>
        </row>
        <row r="82">
          <cell r="H82">
            <v>67.16</v>
          </cell>
        </row>
        <row r="85">
          <cell r="H85">
            <v>425.89</v>
          </cell>
        </row>
        <row r="88">
          <cell r="H88">
            <v>144.80000000000001</v>
          </cell>
        </row>
        <row r="94">
          <cell r="H94">
            <v>172</v>
          </cell>
        </row>
        <row r="99">
          <cell r="H99">
            <v>27.2</v>
          </cell>
        </row>
        <row r="101">
          <cell r="H101">
            <v>175.23000000000002</v>
          </cell>
        </row>
        <row r="109">
          <cell r="H109">
            <v>129.44000000000003</v>
          </cell>
        </row>
        <row r="121">
          <cell r="H121">
            <v>31.86</v>
          </cell>
        </row>
        <row r="123">
          <cell r="H123">
            <v>15.23</v>
          </cell>
        </row>
        <row r="127">
          <cell r="H127">
            <v>51.849999999999994</v>
          </cell>
        </row>
        <row r="132">
          <cell r="H132">
            <v>207.22</v>
          </cell>
        </row>
        <row r="141">
          <cell r="H141">
            <v>310.92</v>
          </cell>
        </row>
        <row r="143">
          <cell r="H143">
            <v>31.86</v>
          </cell>
        </row>
        <row r="145">
          <cell r="H145">
            <v>31.86</v>
          </cell>
        </row>
        <row r="147">
          <cell r="H147">
            <v>1.3699999999999999</v>
          </cell>
        </row>
        <row r="152">
          <cell r="B152" t="str">
            <v>Доставка и монтаж на закладни части за дървена конструкция</v>
          </cell>
          <cell r="C152" t="str">
            <v>кг</v>
          </cell>
          <cell r="H152">
            <v>30</v>
          </cell>
        </row>
        <row r="154">
          <cell r="B154" t="str">
            <v>Доставкa и монтаж на панели с топлоизолация върху дървен конструкция за покриване тавански тераси</v>
          </cell>
          <cell r="H154">
            <v>55</v>
          </cell>
        </row>
        <row r="156">
          <cell r="H156">
            <v>426.31</v>
          </cell>
        </row>
        <row r="176">
          <cell r="H176">
            <v>783.53</v>
          </cell>
        </row>
        <row r="196">
          <cell r="H196">
            <v>169.55</v>
          </cell>
        </row>
        <row r="198">
          <cell r="H198">
            <v>1153.9499999999998</v>
          </cell>
        </row>
        <row r="201">
          <cell r="H201">
            <v>92.789999999999992</v>
          </cell>
        </row>
        <row r="208">
          <cell r="H208">
            <v>88.09</v>
          </cell>
        </row>
        <row r="210">
          <cell r="H210">
            <v>973.06999999999994</v>
          </cell>
        </row>
        <row r="215">
          <cell r="H215">
            <v>1035.7299999999998</v>
          </cell>
        </row>
        <row r="246">
          <cell r="H246">
            <v>25.95</v>
          </cell>
        </row>
        <row r="251">
          <cell r="H251">
            <v>45.58</v>
          </cell>
        </row>
        <row r="255">
          <cell r="H255">
            <v>72.19</v>
          </cell>
        </row>
        <row r="260">
          <cell r="H260">
            <v>72.19</v>
          </cell>
        </row>
        <row r="262">
          <cell r="H262">
            <v>1309.31</v>
          </cell>
        </row>
        <row r="266">
          <cell r="H266">
            <v>336.40000000000009</v>
          </cell>
        </row>
        <row r="296">
          <cell r="H296">
            <v>1872.31</v>
          </cell>
        </row>
        <row r="301">
          <cell r="H301">
            <v>239.24</v>
          </cell>
        </row>
        <row r="303">
          <cell r="H303">
            <v>191.39</v>
          </cell>
        </row>
        <row r="305">
          <cell r="H305">
            <v>79.84</v>
          </cell>
        </row>
        <row r="309">
          <cell r="H309">
            <v>254.59</v>
          </cell>
        </row>
        <row r="311">
          <cell r="H311">
            <v>239.24</v>
          </cell>
        </row>
        <row r="313">
          <cell r="H313">
            <v>15.35</v>
          </cell>
        </row>
        <row r="315">
          <cell r="H315">
            <v>239.24</v>
          </cell>
        </row>
        <row r="317">
          <cell r="H317">
            <v>36.24</v>
          </cell>
        </row>
        <row r="324">
          <cell r="H324">
            <v>12</v>
          </cell>
        </row>
        <row r="325">
          <cell r="H325">
            <v>79.84</v>
          </cell>
        </row>
        <row r="327">
          <cell r="H327">
            <v>2</v>
          </cell>
        </row>
        <row r="330">
          <cell r="H330">
            <v>0.5</v>
          </cell>
        </row>
        <row r="331">
          <cell r="H331">
            <v>45</v>
          </cell>
        </row>
        <row r="332">
          <cell r="H332">
            <v>2.4</v>
          </cell>
        </row>
        <row r="333">
          <cell r="H333">
            <v>1</v>
          </cell>
        </row>
        <row r="334">
          <cell r="H33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topLeftCell="A100" workbookViewId="0">
      <selection activeCell="F137" sqref="F137"/>
    </sheetView>
  </sheetViews>
  <sheetFormatPr defaultRowHeight="15"/>
  <cols>
    <col min="2" max="2" width="57.28515625" customWidth="1"/>
  </cols>
  <sheetData>
    <row r="1" spans="1:6" ht="52.15" customHeight="1">
      <c r="A1" s="126" t="s">
        <v>145</v>
      </c>
      <c r="B1" s="126"/>
      <c r="C1" s="126"/>
      <c r="D1" s="126"/>
      <c r="E1" s="126"/>
      <c r="F1" s="126"/>
    </row>
    <row r="2" spans="1:6">
      <c r="A2" s="1"/>
      <c r="B2" s="2"/>
      <c r="C2" s="2"/>
      <c r="D2" s="2"/>
      <c r="E2" s="3"/>
      <c r="F2" s="4"/>
    </row>
    <row r="3" spans="1:6">
      <c r="A3" s="127" t="s">
        <v>144</v>
      </c>
      <c r="B3" s="127"/>
      <c r="C3" s="127"/>
      <c r="D3" s="127"/>
      <c r="E3" s="127"/>
      <c r="F3" s="127"/>
    </row>
    <row r="4" spans="1:6" ht="15.75" thickBot="1">
      <c r="A4" s="5"/>
      <c r="B4" s="6"/>
      <c r="C4" s="6"/>
      <c r="D4" s="6"/>
      <c r="E4" s="6"/>
      <c r="F4" s="6"/>
    </row>
    <row r="5" spans="1:6" ht="26.25" thickBot="1">
      <c r="A5" s="7" t="s">
        <v>0</v>
      </c>
      <c r="B5" s="8" t="s">
        <v>1</v>
      </c>
      <c r="C5" s="7" t="s">
        <v>2</v>
      </c>
      <c r="D5" s="8" t="s">
        <v>3</v>
      </c>
      <c r="E5" s="7" t="s">
        <v>4</v>
      </c>
      <c r="F5" s="7" t="s">
        <v>5</v>
      </c>
    </row>
    <row r="6" spans="1:6" ht="15.75" thickBot="1">
      <c r="A6" s="9">
        <v>1</v>
      </c>
      <c r="B6" s="9">
        <v>2</v>
      </c>
      <c r="C6" s="9">
        <v>3</v>
      </c>
      <c r="D6" s="10">
        <v>4</v>
      </c>
      <c r="E6" s="9">
        <v>5</v>
      </c>
      <c r="F6" s="9">
        <v>6</v>
      </c>
    </row>
    <row r="7" spans="1:6" ht="30" customHeight="1">
      <c r="A7" s="11"/>
      <c r="B7" s="12" t="s">
        <v>6</v>
      </c>
      <c r="C7" s="11"/>
      <c r="D7" s="13"/>
      <c r="E7" s="11"/>
      <c r="F7" s="11"/>
    </row>
    <row r="8" spans="1:6" ht="30" customHeight="1">
      <c r="A8" s="14"/>
      <c r="B8" s="15" t="s">
        <v>7</v>
      </c>
      <c r="C8" s="14"/>
      <c r="D8" s="16"/>
      <c r="E8" s="17"/>
      <c r="F8" s="17"/>
    </row>
    <row r="9" spans="1:6" ht="30" customHeight="1">
      <c r="A9" s="18"/>
      <c r="B9" s="19" t="s">
        <v>8</v>
      </c>
      <c r="C9" s="18"/>
      <c r="D9" s="20"/>
      <c r="E9" s="21"/>
      <c r="F9" s="21"/>
    </row>
    <row r="10" spans="1:6" ht="30" customHeight="1">
      <c r="A10" s="22">
        <v>1</v>
      </c>
      <c r="B10" s="23" t="s">
        <v>9</v>
      </c>
      <c r="C10" s="22" t="s">
        <v>10</v>
      </c>
      <c r="D10" s="24">
        <f>[1]PKS!H13</f>
        <v>23.290000000000003</v>
      </c>
      <c r="E10" s="25"/>
      <c r="F10" s="25">
        <f>ROUND(D10*E10,2)</f>
        <v>0</v>
      </c>
    </row>
    <row r="11" spans="1:6" ht="30" customHeight="1">
      <c r="A11" s="22">
        <v>2</v>
      </c>
      <c r="B11" s="23" t="s">
        <v>11</v>
      </c>
      <c r="C11" s="22" t="s">
        <v>10</v>
      </c>
      <c r="D11" s="24">
        <f>[1]PKS!H18</f>
        <v>16.59</v>
      </c>
      <c r="E11" s="25"/>
      <c r="F11" s="25">
        <f t="shared" ref="F11:F73" si="0">ROUND(D11*E11,2)</f>
        <v>0</v>
      </c>
    </row>
    <row r="12" spans="1:6" ht="30" customHeight="1">
      <c r="A12" s="22">
        <v>3</v>
      </c>
      <c r="B12" s="23" t="s">
        <v>12</v>
      </c>
      <c r="C12" s="22" t="s">
        <v>13</v>
      </c>
      <c r="D12" s="26">
        <f>[1]PKS!H20</f>
        <v>1.8399999999999999</v>
      </c>
      <c r="E12" s="25"/>
      <c r="F12" s="25">
        <f t="shared" si="0"/>
        <v>0</v>
      </c>
    </row>
    <row r="13" spans="1:6" ht="30" customHeight="1">
      <c r="A13" s="27"/>
      <c r="B13" s="28" t="s">
        <v>14</v>
      </c>
      <c r="C13" s="27"/>
      <c r="D13" s="29"/>
      <c r="E13" s="30"/>
      <c r="F13" s="30"/>
    </row>
    <row r="14" spans="1:6" ht="30" customHeight="1">
      <c r="A14" s="22">
        <v>1</v>
      </c>
      <c r="B14" s="23" t="s">
        <v>15</v>
      </c>
      <c r="C14" s="22" t="s">
        <v>10</v>
      </c>
      <c r="D14" s="24">
        <f>[1]PKS!H27</f>
        <v>9.65</v>
      </c>
      <c r="E14" s="25"/>
      <c r="F14" s="25">
        <f t="shared" si="0"/>
        <v>0</v>
      </c>
    </row>
    <row r="15" spans="1:6" ht="30" customHeight="1">
      <c r="A15" s="31">
        <v>2</v>
      </c>
      <c r="B15" s="32" t="s">
        <v>16</v>
      </c>
      <c r="C15" s="31" t="s">
        <v>17</v>
      </c>
      <c r="D15" s="26">
        <f>[1]PKS!H29</f>
        <v>1</v>
      </c>
      <c r="E15" s="33"/>
      <c r="F15" s="25">
        <f t="shared" si="0"/>
        <v>0</v>
      </c>
    </row>
    <row r="16" spans="1:6" ht="30" customHeight="1">
      <c r="A16" s="34">
        <v>3</v>
      </c>
      <c r="B16" s="35" t="s">
        <v>18</v>
      </c>
      <c r="C16" s="31" t="s">
        <v>17</v>
      </c>
      <c r="D16" s="24">
        <f>[1]PKS!H30</f>
        <v>2</v>
      </c>
      <c r="E16" s="25"/>
      <c r="F16" s="25">
        <f t="shared" si="0"/>
        <v>0</v>
      </c>
    </row>
    <row r="17" spans="1:6" ht="30" customHeight="1">
      <c r="A17" s="34">
        <v>4</v>
      </c>
      <c r="B17" s="35" t="s">
        <v>19</v>
      </c>
      <c r="C17" s="34" t="s">
        <v>10</v>
      </c>
      <c r="D17" s="36">
        <f>[1]PKS!H31</f>
        <v>10.44</v>
      </c>
      <c r="E17" s="25"/>
      <c r="F17" s="25">
        <f t="shared" si="0"/>
        <v>0</v>
      </c>
    </row>
    <row r="18" spans="1:6" ht="30" customHeight="1">
      <c r="A18" s="34">
        <v>5</v>
      </c>
      <c r="B18" s="35" t="s">
        <v>20</v>
      </c>
      <c r="C18" s="34" t="s">
        <v>21</v>
      </c>
      <c r="D18" s="24">
        <f>[1]PKS!H33</f>
        <v>106.38</v>
      </c>
      <c r="E18" s="25"/>
      <c r="F18" s="25">
        <f t="shared" si="0"/>
        <v>0</v>
      </c>
    </row>
    <row r="19" spans="1:6" ht="52.5" customHeight="1">
      <c r="A19" s="34">
        <v>6</v>
      </c>
      <c r="B19" s="23" t="s">
        <v>22</v>
      </c>
      <c r="C19" s="22" t="s">
        <v>10</v>
      </c>
      <c r="D19" s="24">
        <f>[1]PKS!H37</f>
        <v>259.02</v>
      </c>
      <c r="E19" s="25"/>
      <c r="F19" s="25">
        <f t="shared" si="0"/>
        <v>0</v>
      </c>
    </row>
    <row r="20" spans="1:6" ht="30" customHeight="1">
      <c r="A20" s="34">
        <v>7</v>
      </c>
      <c r="B20" s="23" t="s">
        <v>23</v>
      </c>
      <c r="C20" s="22" t="s">
        <v>10</v>
      </c>
      <c r="D20" s="24">
        <f>[1]PKS!H39</f>
        <v>49.24</v>
      </c>
      <c r="E20" s="25"/>
      <c r="F20" s="25">
        <f t="shared" si="0"/>
        <v>0</v>
      </c>
    </row>
    <row r="21" spans="1:6" ht="30" customHeight="1">
      <c r="A21" s="34">
        <v>8</v>
      </c>
      <c r="B21" s="37" t="s">
        <v>24</v>
      </c>
      <c r="C21" s="38" t="s">
        <v>10</v>
      </c>
      <c r="D21" s="26">
        <f>[1]PKS!H41</f>
        <v>142.44</v>
      </c>
      <c r="E21" s="33"/>
      <c r="F21" s="25">
        <f t="shared" si="0"/>
        <v>0</v>
      </c>
    </row>
    <row r="22" spans="1:6" ht="55.5" customHeight="1">
      <c r="A22" s="34">
        <v>9</v>
      </c>
      <c r="B22" s="39" t="s">
        <v>25</v>
      </c>
      <c r="C22" s="40" t="s">
        <v>10</v>
      </c>
      <c r="D22" s="41">
        <f>[1]PKS!H45</f>
        <v>16.48</v>
      </c>
      <c r="E22" s="42"/>
      <c r="F22" s="25">
        <f t="shared" si="0"/>
        <v>0</v>
      </c>
    </row>
    <row r="23" spans="1:6" ht="52.5" customHeight="1">
      <c r="A23" s="34">
        <v>10</v>
      </c>
      <c r="B23" s="23" t="s">
        <v>26</v>
      </c>
      <c r="C23" s="22" t="s">
        <v>10</v>
      </c>
      <c r="D23" s="24">
        <f>[1]PKS!H48</f>
        <v>125.96</v>
      </c>
      <c r="E23" s="25"/>
      <c r="F23" s="25">
        <f t="shared" si="0"/>
        <v>0</v>
      </c>
    </row>
    <row r="24" spans="1:6" ht="52.5" customHeight="1">
      <c r="A24" s="34">
        <v>11</v>
      </c>
      <c r="B24" s="23" t="s">
        <v>27</v>
      </c>
      <c r="C24" s="22" t="s">
        <v>21</v>
      </c>
      <c r="D24" s="24">
        <f>[1]PKS!H53</f>
        <v>83.189999999999984</v>
      </c>
      <c r="E24" s="25"/>
      <c r="F24" s="25">
        <f t="shared" si="0"/>
        <v>0</v>
      </c>
    </row>
    <row r="25" spans="1:6" ht="30" customHeight="1">
      <c r="A25" s="34">
        <v>12</v>
      </c>
      <c r="B25" s="23" t="s">
        <v>28</v>
      </c>
      <c r="C25" s="22" t="s">
        <v>10</v>
      </c>
      <c r="D25" s="24">
        <f>[1]PKS!H59</f>
        <v>136.68</v>
      </c>
      <c r="E25" s="25"/>
      <c r="F25" s="25">
        <f t="shared" si="0"/>
        <v>0</v>
      </c>
    </row>
    <row r="26" spans="1:6" ht="30" customHeight="1">
      <c r="A26" s="34">
        <v>13</v>
      </c>
      <c r="B26" s="23" t="s">
        <v>29</v>
      </c>
      <c r="C26" s="22" t="s">
        <v>21</v>
      </c>
      <c r="D26" s="24">
        <f>[1]PKS!H63</f>
        <v>70.56</v>
      </c>
      <c r="E26" s="25"/>
      <c r="F26" s="25">
        <f t="shared" si="0"/>
        <v>0</v>
      </c>
    </row>
    <row r="27" spans="1:6" ht="30" customHeight="1">
      <c r="A27" s="34">
        <v>14</v>
      </c>
      <c r="B27" s="35" t="s">
        <v>30</v>
      </c>
      <c r="C27" s="34" t="s">
        <v>10</v>
      </c>
      <c r="D27" s="24">
        <f>[1]PKS!H65</f>
        <v>16.59</v>
      </c>
      <c r="E27" s="25"/>
      <c r="F27" s="25">
        <f t="shared" si="0"/>
        <v>0</v>
      </c>
    </row>
    <row r="28" spans="1:6" ht="30" customHeight="1">
      <c r="A28" s="34">
        <v>15</v>
      </c>
      <c r="B28" s="23" t="s">
        <v>31</v>
      </c>
      <c r="C28" s="34" t="s">
        <v>10</v>
      </c>
      <c r="D28" s="24">
        <f>[1]PKS!H67</f>
        <v>16.59</v>
      </c>
      <c r="E28" s="25"/>
      <c r="F28" s="25">
        <f t="shared" si="0"/>
        <v>0</v>
      </c>
    </row>
    <row r="29" spans="1:6" ht="30" customHeight="1">
      <c r="A29" s="34">
        <v>16</v>
      </c>
      <c r="B29" s="32" t="s">
        <v>32</v>
      </c>
      <c r="C29" s="34" t="s">
        <v>10</v>
      </c>
      <c r="D29" s="26">
        <f>[1]PKS!H69</f>
        <v>16.59</v>
      </c>
      <c r="E29" s="33"/>
      <c r="F29" s="25">
        <f t="shared" si="0"/>
        <v>0</v>
      </c>
    </row>
    <row r="30" spans="1:6" ht="30" customHeight="1">
      <c r="A30" s="34">
        <v>17</v>
      </c>
      <c r="B30" s="32" t="s">
        <v>33</v>
      </c>
      <c r="C30" s="31" t="s">
        <v>21</v>
      </c>
      <c r="D30" s="26">
        <f>[1]PKS!H71</f>
        <v>71.36</v>
      </c>
      <c r="E30" s="33"/>
      <c r="F30" s="25">
        <f t="shared" si="0"/>
        <v>0</v>
      </c>
    </row>
    <row r="31" spans="1:6" ht="30" customHeight="1">
      <c r="A31" s="18"/>
      <c r="B31" s="19" t="s">
        <v>34</v>
      </c>
      <c r="C31" s="18"/>
      <c r="D31" s="20"/>
      <c r="E31" s="21"/>
      <c r="F31" s="30"/>
    </row>
    <row r="32" spans="1:6" ht="30" customHeight="1">
      <c r="A32" s="22">
        <v>1</v>
      </c>
      <c r="B32" s="23" t="s">
        <v>35</v>
      </c>
      <c r="C32" s="22" t="s">
        <v>10</v>
      </c>
      <c r="D32" s="24">
        <f>[1]PKS!H75</f>
        <v>67.16</v>
      </c>
      <c r="E32" s="25"/>
      <c r="F32" s="25">
        <f t="shared" si="0"/>
        <v>0</v>
      </c>
    </row>
    <row r="33" spans="1:6" ht="30" customHeight="1">
      <c r="A33" s="22">
        <v>2</v>
      </c>
      <c r="B33" s="23" t="s">
        <v>36</v>
      </c>
      <c r="C33" s="22" t="s">
        <v>10</v>
      </c>
      <c r="D33" s="24">
        <f>[1]PKS!H78</f>
        <v>570.68999999999994</v>
      </c>
      <c r="E33" s="25"/>
      <c r="F33" s="25">
        <f t="shared" si="0"/>
        <v>0</v>
      </c>
    </row>
    <row r="34" spans="1:6" ht="30" customHeight="1">
      <c r="A34" s="22">
        <v>3</v>
      </c>
      <c r="B34" s="23" t="s">
        <v>37</v>
      </c>
      <c r="C34" s="22" t="s">
        <v>10</v>
      </c>
      <c r="D34" s="24">
        <f>[1]PKS!H82</f>
        <v>67.16</v>
      </c>
      <c r="E34" s="25"/>
      <c r="F34" s="25">
        <f t="shared" si="0"/>
        <v>0</v>
      </c>
    </row>
    <row r="35" spans="1:6" ht="30" customHeight="1">
      <c r="A35" s="22">
        <v>4</v>
      </c>
      <c r="B35" s="23" t="s">
        <v>38</v>
      </c>
      <c r="C35" s="22" t="s">
        <v>10</v>
      </c>
      <c r="D35" s="24">
        <f>[1]PKS!H85</f>
        <v>425.89</v>
      </c>
      <c r="E35" s="25"/>
      <c r="F35" s="25">
        <f t="shared" si="0"/>
        <v>0</v>
      </c>
    </row>
    <row r="36" spans="1:6" ht="30" customHeight="1">
      <c r="A36" s="22">
        <v>5</v>
      </c>
      <c r="B36" s="23" t="s">
        <v>39</v>
      </c>
      <c r="C36" s="22" t="s">
        <v>10</v>
      </c>
      <c r="D36" s="24">
        <f>[1]PKS!H88</f>
        <v>144.80000000000001</v>
      </c>
      <c r="E36" s="25"/>
      <c r="F36" s="25">
        <f t="shared" si="0"/>
        <v>0</v>
      </c>
    </row>
    <row r="37" spans="1:6" ht="30" customHeight="1">
      <c r="A37" s="22">
        <v>6</v>
      </c>
      <c r="B37" s="23" t="s">
        <v>40</v>
      </c>
      <c r="C37" s="22" t="s">
        <v>21</v>
      </c>
      <c r="D37" s="24">
        <f>[1]PKS!H94</f>
        <v>172</v>
      </c>
      <c r="E37" s="25"/>
      <c r="F37" s="25">
        <f t="shared" si="0"/>
        <v>0</v>
      </c>
    </row>
    <row r="38" spans="1:6" ht="30" customHeight="1">
      <c r="A38" s="43"/>
      <c r="B38" s="44" t="s">
        <v>41</v>
      </c>
      <c r="C38" s="43"/>
      <c r="D38" s="45"/>
      <c r="E38" s="46"/>
      <c r="F38" s="46"/>
    </row>
    <row r="39" spans="1:6" ht="30" customHeight="1">
      <c r="A39" s="27"/>
      <c r="B39" s="28" t="s">
        <v>8</v>
      </c>
      <c r="C39" s="27"/>
      <c r="D39" s="29"/>
      <c r="E39" s="30"/>
      <c r="F39" s="30"/>
    </row>
    <row r="40" spans="1:6" ht="30" customHeight="1">
      <c r="A40" s="31">
        <v>1</v>
      </c>
      <c r="B40" s="32" t="s">
        <v>42</v>
      </c>
      <c r="C40" s="31" t="s">
        <v>10</v>
      </c>
      <c r="D40" s="26">
        <f>[1]PKS!H99</f>
        <v>27.2</v>
      </c>
      <c r="E40" s="33"/>
      <c r="F40" s="25">
        <f t="shared" si="0"/>
        <v>0</v>
      </c>
    </row>
    <row r="41" spans="1:6" ht="30" customHeight="1">
      <c r="A41" s="40"/>
      <c r="B41" s="39" t="s">
        <v>43</v>
      </c>
      <c r="C41" s="40" t="s">
        <v>10</v>
      </c>
      <c r="D41" s="41">
        <f>[1]PKS!H101</f>
        <v>175.23000000000002</v>
      </c>
      <c r="E41" s="42"/>
      <c r="F41" s="47">
        <f t="shared" si="0"/>
        <v>0</v>
      </c>
    </row>
    <row r="42" spans="1:6" ht="30" customHeight="1">
      <c r="A42" s="22">
        <v>2</v>
      </c>
      <c r="B42" s="23" t="s">
        <v>9</v>
      </c>
      <c r="C42" s="22" t="s">
        <v>10</v>
      </c>
      <c r="D42" s="24">
        <f>[1]PKS!H109</f>
        <v>129.44000000000003</v>
      </c>
      <c r="E42" s="25"/>
      <c r="F42" s="25">
        <f t="shared" si="0"/>
        <v>0</v>
      </c>
    </row>
    <row r="43" spans="1:6" ht="30" customHeight="1">
      <c r="A43" s="22">
        <v>3</v>
      </c>
      <c r="B43" s="23" t="s">
        <v>44</v>
      </c>
      <c r="C43" s="22" t="s">
        <v>10</v>
      </c>
      <c r="D43" s="24">
        <f>[1]PKS!H121</f>
        <v>31.86</v>
      </c>
      <c r="E43" s="48"/>
      <c r="F43" s="25">
        <f t="shared" si="0"/>
        <v>0</v>
      </c>
    </row>
    <row r="44" spans="1:6" ht="30" customHeight="1">
      <c r="A44" s="31">
        <v>4</v>
      </c>
      <c r="B44" s="32" t="s">
        <v>12</v>
      </c>
      <c r="C44" s="31" t="s">
        <v>13</v>
      </c>
      <c r="D44" s="26">
        <f>[1]PKS!H123</f>
        <v>15.23</v>
      </c>
      <c r="E44" s="33"/>
      <c r="F44" s="33">
        <f t="shared" si="0"/>
        <v>0</v>
      </c>
    </row>
    <row r="45" spans="1:6" ht="30" customHeight="1">
      <c r="A45" s="18"/>
      <c r="B45" s="19" t="s">
        <v>45</v>
      </c>
      <c r="C45" s="18"/>
      <c r="D45" s="20"/>
      <c r="E45" s="21"/>
      <c r="F45" s="21"/>
    </row>
    <row r="46" spans="1:6" ht="30" customHeight="1">
      <c r="A46" s="31">
        <v>1</v>
      </c>
      <c r="B46" s="32" t="s">
        <v>46</v>
      </c>
      <c r="C46" s="31" t="s">
        <v>10</v>
      </c>
      <c r="D46" s="26">
        <f>[1]PKS!H127</f>
        <v>51.849999999999994</v>
      </c>
      <c r="E46" s="33"/>
      <c r="F46" s="25">
        <f t="shared" si="0"/>
        <v>0</v>
      </c>
    </row>
    <row r="47" spans="1:6" ht="30" customHeight="1">
      <c r="A47" s="40">
        <v>2</v>
      </c>
      <c r="B47" s="39" t="s">
        <v>47</v>
      </c>
      <c r="C47" s="40" t="s">
        <v>10</v>
      </c>
      <c r="D47" s="41">
        <f>[1]PKS!H132</f>
        <v>207.22</v>
      </c>
      <c r="E47" s="42"/>
      <c r="F47" s="25">
        <f t="shared" si="0"/>
        <v>0</v>
      </c>
    </row>
    <row r="48" spans="1:6" ht="30" customHeight="1">
      <c r="A48" s="31">
        <v>3</v>
      </c>
      <c r="B48" s="23" t="s">
        <v>48</v>
      </c>
      <c r="C48" s="22" t="s">
        <v>10</v>
      </c>
      <c r="D48" s="24">
        <f>[1]PKS!H141</f>
        <v>310.92</v>
      </c>
      <c r="E48" s="25"/>
      <c r="F48" s="25">
        <f t="shared" si="0"/>
        <v>0</v>
      </c>
    </row>
    <row r="49" spans="1:6" ht="30" customHeight="1">
      <c r="A49" s="40">
        <v>4</v>
      </c>
      <c r="B49" s="23" t="s">
        <v>49</v>
      </c>
      <c r="C49" s="22" t="s">
        <v>10</v>
      </c>
      <c r="D49" s="24">
        <f>[1]PKS!H143</f>
        <v>31.86</v>
      </c>
      <c r="E49" s="48"/>
      <c r="F49" s="25">
        <f t="shared" si="0"/>
        <v>0</v>
      </c>
    </row>
    <row r="50" spans="1:6" ht="30" customHeight="1">
      <c r="A50" s="31">
        <v>5</v>
      </c>
      <c r="B50" s="23" t="s">
        <v>50</v>
      </c>
      <c r="C50" s="22" t="s">
        <v>10</v>
      </c>
      <c r="D50" s="24">
        <f>[1]PKS!H145</f>
        <v>31.86</v>
      </c>
      <c r="E50" s="48"/>
      <c r="F50" s="25">
        <f t="shared" si="0"/>
        <v>0</v>
      </c>
    </row>
    <row r="51" spans="1:6" ht="30" customHeight="1">
      <c r="A51" s="40">
        <v>6</v>
      </c>
      <c r="B51" s="49" t="s">
        <v>51</v>
      </c>
      <c r="C51" s="50" t="s">
        <v>13</v>
      </c>
      <c r="D51" s="24">
        <f>[1]PKS!H147</f>
        <v>1.3699999999999999</v>
      </c>
      <c r="E51" s="48"/>
      <c r="F51" s="25">
        <f t="shared" si="0"/>
        <v>0</v>
      </c>
    </row>
    <row r="52" spans="1:6" ht="30" customHeight="1">
      <c r="A52" s="31">
        <v>7</v>
      </c>
      <c r="B52" s="39" t="str">
        <f>[1]PKS!B152</f>
        <v>Доставка и монтаж на закладни части за дървена конструкция</v>
      </c>
      <c r="C52" s="22" t="str">
        <f>[1]PKS!C152</f>
        <v>кг</v>
      </c>
      <c r="D52" s="24">
        <f>[1]PKS!H152</f>
        <v>30</v>
      </c>
      <c r="E52" s="48"/>
      <c r="F52" s="25">
        <f t="shared" si="0"/>
        <v>0</v>
      </c>
    </row>
    <row r="53" spans="1:6" ht="30" customHeight="1">
      <c r="A53" s="40">
        <v>8</v>
      </c>
      <c r="B53" s="23" t="str">
        <f>[1]PKS!B154</f>
        <v>Доставкa и монтаж на панели с топлоизолация върху дървен конструкция за покриване тавански тераси</v>
      </c>
      <c r="C53" s="22" t="s">
        <v>10</v>
      </c>
      <c r="D53" s="24">
        <f>[1]PKS!H154</f>
        <v>55</v>
      </c>
      <c r="E53" s="48"/>
      <c r="F53" s="25">
        <f t="shared" si="0"/>
        <v>0</v>
      </c>
    </row>
    <row r="54" spans="1:6" ht="60" customHeight="1">
      <c r="A54" s="31">
        <v>9</v>
      </c>
      <c r="B54" s="23" t="s">
        <v>52</v>
      </c>
      <c r="C54" s="22" t="s">
        <v>10</v>
      </c>
      <c r="D54" s="24">
        <f>[1]PKS!H156</f>
        <v>426.31</v>
      </c>
      <c r="E54" s="25"/>
      <c r="F54" s="25">
        <f t="shared" si="0"/>
        <v>0</v>
      </c>
    </row>
    <row r="55" spans="1:6" ht="30" customHeight="1">
      <c r="A55" s="40">
        <v>10</v>
      </c>
      <c r="B55" s="23" t="s">
        <v>20</v>
      </c>
      <c r="C55" s="22" t="s">
        <v>21</v>
      </c>
      <c r="D55" s="24">
        <f>[1]PKS!H176</f>
        <v>783.53</v>
      </c>
      <c r="E55" s="25"/>
      <c r="F55" s="25">
        <f t="shared" si="0"/>
        <v>0</v>
      </c>
    </row>
    <row r="56" spans="1:6" ht="30" customHeight="1">
      <c r="A56" s="31">
        <v>11</v>
      </c>
      <c r="B56" s="23" t="s">
        <v>53</v>
      </c>
      <c r="C56" s="22" t="s">
        <v>10</v>
      </c>
      <c r="D56" s="24">
        <f>[1]PKS!H196</f>
        <v>169.55</v>
      </c>
      <c r="E56" s="25"/>
      <c r="F56" s="25">
        <f t="shared" si="0"/>
        <v>0</v>
      </c>
    </row>
    <row r="57" spans="1:6" ht="30" customHeight="1">
      <c r="A57" s="40">
        <v>12</v>
      </c>
      <c r="B57" s="23" t="s">
        <v>24</v>
      </c>
      <c r="C57" s="22" t="s">
        <v>10</v>
      </c>
      <c r="D57" s="24">
        <f>[1]PKS!H198</f>
        <v>1153.9499999999998</v>
      </c>
      <c r="E57" s="25"/>
      <c r="F57" s="25">
        <f t="shared" si="0"/>
        <v>0</v>
      </c>
    </row>
    <row r="58" spans="1:6" ht="46.5" customHeight="1">
      <c r="A58" s="31">
        <v>13</v>
      </c>
      <c r="B58" s="32" t="s">
        <v>54</v>
      </c>
      <c r="C58" s="31" t="s">
        <v>10</v>
      </c>
      <c r="D58" s="26">
        <f>[1]PKS!H201</f>
        <v>92.789999999999992</v>
      </c>
      <c r="E58" s="33"/>
      <c r="F58" s="25">
        <f t="shared" si="0"/>
        <v>0</v>
      </c>
    </row>
    <row r="59" spans="1:6" ht="55.5" customHeight="1">
      <c r="A59" s="40">
        <v>14</v>
      </c>
      <c r="B59" s="39" t="s">
        <v>55</v>
      </c>
      <c r="C59" s="40" t="s">
        <v>10</v>
      </c>
      <c r="D59" s="41">
        <f>[1]PKS!H208</f>
        <v>88.09</v>
      </c>
      <c r="E59" s="42"/>
      <c r="F59" s="25">
        <f t="shared" si="0"/>
        <v>0</v>
      </c>
    </row>
    <row r="60" spans="1:6" ht="54" customHeight="1">
      <c r="A60" s="31">
        <v>15</v>
      </c>
      <c r="B60" s="23" t="s">
        <v>56</v>
      </c>
      <c r="C60" s="22" t="s">
        <v>10</v>
      </c>
      <c r="D60" s="24">
        <f>[1]PKS!H210</f>
        <v>973.06999999999994</v>
      </c>
      <c r="E60" s="25"/>
      <c r="F60" s="25">
        <f t="shared" si="0"/>
        <v>0</v>
      </c>
    </row>
    <row r="61" spans="1:6" ht="57.75" customHeight="1">
      <c r="A61" s="40">
        <v>16</v>
      </c>
      <c r="B61" s="23" t="s">
        <v>27</v>
      </c>
      <c r="C61" s="22" t="s">
        <v>21</v>
      </c>
      <c r="D61" s="24">
        <f>[1]PKS!H215</f>
        <v>1035.7299999999998</v>
      </c>
      <c r="E61" s="25"/>
      <c r="F61" s="25">
        <f t="shared" si="0"/>
        <v>0</v>
      </c>
    </row>
    <row r="62" spans="1:6" ht="52.5" customHeight="1">
      <c r="A62" s="31">
        <v>17</v>
      </c>
      <c r="B62" s="23" t="s">
        <v>57</v>
      </c>
      <c r="C62" s="22" t="s">
        <v>10</v>
      </c>
      <c r="D62" s="24">
        <f>[1]PKS!H246</f>
        <v>25.95</v>
      </c>
      <c r="E62" s="25"/>
      <c r="F62" s="25">
        <f t="shared" si="0"/>
        <v>0</v>
      </c>
    </row>
    <row r="63" spans="1:6" ht="52.5" customHeight="1">
      <c r="A63" s="40">
        <v>18</v>
      </c>
      <c r="B63" s="23" t="s">
        <v>58</v>
      </c>
      <c r="C63" s="22" t="s">
        <v>10</v>
      </c>
      <c r="D63" s="24">
        <f>[1]PKS!H251</f>
        <v>45.58</v>
      </c>
      <c r="E63" s="25"/>
      <c r="F63" s="25">
        <f t="shared" si="0"/>
        <v>0</v>
      </c>
    </row>
    <row r="64" spans="1:6" ht="30" customHeight="1">
      <c r="A64" s="31">
        <v>19</v>
      </c>
      <c r="B64" s="23" t="s">
        <v>59</v>
      </c>
      <c r="C64" s="22" t="s">
        <v>10</v>
      </c>
      <c r="D64" s="24">
        <f>[1]PKS!H255</f>
        <v>72.19</v>
      </c>
      <c r="E64" s="25"/>
      <c r="F64" s="25">
        <f t="shared" si="0"/>
        <v>0</v>
      </c>
    </row>
    <row r="65" spans="1:6" ht="30" customHeight="1">
      <c r="A65" s="40">
        <v>20</v>
      </c>
      <c r="B65" s="23" t="s">
        <v>60</v>
      </c>
      <c r="C65" s="22" t="s">
        <v>10</v>
      </c>
      <c r="D65" s="24">
        <f>[1]PKS!H260</f>
        <v>72.19</v>
      </c>
      <c r="E65" s="25"/>
      <c r="F65" s="25">
        <f t="shared" si="0"/>
        <v>0</v>
      </c>
    </row>
    <row r="66" spans="1:6" ht="30" customHeight="1">
      <c r="A66" s="31">
        <v>21</v>
      </c>
      <c r="B66" s="23" t="s">
        <v>61</v>
      </c>
      <c r="C66" s="22" t="s">
        <v>10</v>
      </c>
      <c r="D66" s="24">
        <f>[1]PKS!H262</f>
        <v>1309.31</v>
      </c>
      <c r="E66" s="25"/>
      <c r="F66" s="25">
        <f t="shared" si="0"/>
        <v>0</v>
      </c>
    </row>
    <row r="67" spans="1:6" ht="30" customHeight="1">
      <c r="A67" s="40">
        <v>22</v>
      </c>
      <c r="B67" s="23" t="s">
        <v>62</v>
      </c>
      <c r="C67" s="22" t="s">
        <v>21</v>
      </c>
      <c r="D67" s="24">
        <f>[1]PKS!H266</f>
        <v>336.40000000000009</v>
      </c>
      <c r="E67" s="25"/>
      <c r="F67" s="25">
        <f t="shared" si="0"/>
        <v>0</v>
      </c>
    </row>
    <row r="68" spans="1:6" ht="30" customHeight="1">
      <c r="A68" s="31">
        <v>23</v>
      </c>
      <c r="B68" s="23" t="s">
        <v>63</v>
      </c>
      <c r="C68" s="22" t="s">
        <v>10</v>
      </c>
      <c r="D68" s="24">
        <f>[1]PKS!H296</f>
        <v>1872.31</v>
      </c>
      <c r="E68" s="25"/>
      <c r="F68" s="25">
        <f t="shared" si="0"/>
        <v>0</v>
      </c>
    </row>
    <row r="69" spans="1:6" ht="30" customHeight="1">
      <c r="A69" s="43"/>
      <c r="B69" s="44" t="s">
        <v>64</v>
      </c>
      <c r="C69" s="43"/>
      <c r="D69" s="45"/>
      <c r="E69" s="46"/>
      <c r="F69" s="46"/>
    </row>
    <row r="70" spans="1:6" ht="30" customHeight="1">
      <c r="A70" s="18"/>
      <c r="B70" s="19" t="s">
        <v>8</v>
      </c>
      <c r="C70" s="18"/>
      <c r="D70" s="20"/>
      <c r="E70" s="21"/>
      <c r="F70" s="21"/>
    </row>
    <row r="71" spans="1:6" ht="30" customHeight="1">
      <c r="A71" s="31">
        <v>1</v>
      </c>
      <c r="B71" s="23" t="s">
        <v>65</v>
      </c>
      <c r="C71" s="22" t="s">
        <v>10</v>
      </c>
      <c r="D71" s="24">
        <f>[1]PKS!H301</f>
        <v>239.24</v>
      </c>
      <c r="E71" s="25"/>
      <c r="F71" s="25">
        <f t="shared" si="0"/>
        <v>0</v>
      </c>
    </row>
    <row r="72" spans="1:6" ht="30" customHeight="1">
      <c r="A72" s="40">
        <v>2</v>
      </c>
      <c r="B72" s="39" t="s">
        <v>66</v>
      </c>
      <c r="C72" s="31" t="s">
        <v>10</v>
      </c>
      <c r="D72" s="24">
        <f>[1]PKS!H303</f>
        <v>191.39</v>
      </c>
      <c r="E72" s="25"/>
      <c r="F72" s="25">
        <f t="shared" si="0"/>
        <v>0</v>
      </c>
    </row>
    <row r="73" spans="1:6" ht="30" customHeight="1">
      <c r="A73" s="31">
        <v>3</v>
      </c>
      <c r="B73" s="32" t="s">
        <v>67</v>
      </c>
      <c r="C73" s="31" t="s">
        <v>21</v>
      </c>
      <c r="D73" s="26">
        <f>[1]PKS!H305</f>
        <v>79.84</v>
      </c>
      <c r="E73" s="33"/>
      <c r="F73" s="25">
        <f t="shared" si="0"/>
        <v>0</v>
      </c>
    </row>
    <row r="74" spans="1:6" ht="30" customHeight="1">
      <c r="A74" s="18"/>
      <c r="B74" s="19" t="s">
        <v>45</v>
      </c>
      <c r="C74" s="18"/>
      <c r="D74" s="20"/>
      <c r="E74" s="21"/>
      <c r="F74" s="30"/>
    </row>
    <row r="75" spans="1:6" ht="30" customHeight="1">
      <c r="A75" s="22">
        <v>1</v>
      </c>
      <c r="B75" s="23" t="s">
        <v>68</v>
      </c>
      <c r="C75" s="22" t="s">
        <v>10</v>
      </c>
      <c r="D75" s="24">
        <f>[1]PKS!H309</f>
        <v>254.59</v>
      </c>
      <c r="E75" s="25"/>
      <c r="F75" s="25">
        <f t="shared" ref="F75:F88" si="1">ROUND(D75*E75,2)</f>
        <v>0</v>
      </c>
    </row>
    <row r="76" spans="1:6" ht="30" customHeight="1">
      <c r="A76" s="22">
        <v>2</v>
      </c>
      <c r="B76" s="23" t="s">
        <v>69</v>
      </c>
      <c r="C76" s="22" t="s">
        <v>10</v>
      </c>
      <c r="D76" s="24">
        <f>[1]PKS!H311</f>
        <v>239.24</v>
      </c>
      <c r="E76" s="25"/>
      <c r="F76" s="25">
        <f>ROUND(D76*E76,2)</f>
        <v>0</v>
      </c>
    </row>
    <row r="77" spans="1:6" ht="30" customHeight="1">
      <c r="A77" s="22">
        <v>3</v>
      </c>
      <c r="B77" s="23" t="s">
        <v>70</v>
      </c>
      <c r="C77" s="22" t="s">
        <v>10</v>
      </c>
      <c r="D77" s="24">
        <f>[1]PKS!H313</f>
        <v>15.35</v>
      </c>
      <c r="E77" s="25"/>
      <c r="F77" s="25">
        <f>ROUND(D77*E77,2)</f>
        <v>0</v>
      </c>
    </row>
    <row r="78" spans="1:6" ht="30" customHeight="1">
      <c r="A78" s="22">
        <v>4</v>
      </c>
      <c r="B78" s="23" t="s">
        <v>71</v>
      </c>
      <c r="C78" s="22" t="s">
        <v>10</v>
      </c>
      <c r="D78" s="24">
        <f>[1]PKS!H315</f>
        <v>239.24</v>
      </c>
      <c r="E78" s="25"/>
      <c r="F78" s="25">
        <f>ROUND(D78*E78,2)</f>
        <v>0</v>
      </c>
    </row>
    <row r="79" spans="1:6" ht="30" customHeight="1">
      <c r="A79" s="31">
        <v>5</v>
      </c>
      <c r="B79" s="32" t="s">
        <v>72</v>
      </c>
      <c r="C79" s="31" t="s">
        <v>10</v>
      </c>
      <c r="D79" s="26">
        <f>[1]PKS!H317</f>
        <v>36.24</v>
      </c>
      <c r="E79" s="33"/>
      <c r="F79" s="25">
        <f t="shared" si="1"/>
        <v>0</v>
      </c>
    </row>
    <row r="80" spans="1:6" ht="30" customHeight="1">
      <c r="A80" s="22">
        <v>6</v>
      </c>
      <c r="B80" s="32" t="s">
        <v>73</v>
      </c>
      <c r="C80" s="31" t="s">
        <v>17</v>
      </c>
      <c r="D80" s="26">
        <f>[1]PKS!H324</f>
        <v>12</v>
      </c>
      <c r="E80" s="33"/>
      <c r="F80" s="25">
        <f t="shared" si="1"/>
        <v>0</v>
      </c>
    </row>
    <row r="81" spans="1:6" ht="30" customHeight="1">
      <c r="A81" s="31">
        <v>7</v>
      </c>
      <c r="B81" s="23" t="s">
        <v>74</v>
      </c>
      <c r="C81" s="22" t="s">
        <v>21</v>
      </c>
      <c r="D81" s="24">
        <f>[1]PKS!H325</f>
        <v>79.84</v>
      </c>
      <c r="E81" s="25"/>
      <c r="F81" s="25">
        <f t="shared" si="1"/>
        <v>0</v>
      </c>
    </row>
    <row r="82" spans="1:6" ht="30" customHeight="1">
      <c r="A82" s="31">
        <v>8</v>
      </c>
      <c r="B82" s="32" t="s">
        <v>75</v>
      </c>
      <c r="C82" s="31" t="s">
        <v>17</v>
      </c>
      <c r="D82" s="26">
        <f>[1]PKS!H327</f>
        <v>2</v>
      </c>
      <c r="E82" s="33"/>
      <c r="F82" s="25">
        <f t="shared" si="1"/>
        <v>0</v>
      </c>
    </row>
    <row r="83" spans="1:6" ht="30" customHeight="1">
      <c r="A83" s="14"/>
      <c r="B83" s="51" t="s">
        <v>76</v>
      </c>
      <c r="C83" s="14"/>
      <c r="D83" s="16"/>
      <c r="E83" s="17"/>
      <c r="F83" s="46"/>
    </row>
    <row r="84" spans="1:6" ht="30" customHeight="1">
      <c r="A84" s="52">
        <v>1</v>
      </c>
      <c r="B84" s="53" t="s">
        <v>77</v>
      </c>
      <c r="C84" s="52" t="s">
        <v>13</v>
      </c>
      <c r="D84" s="54">
        <f>[1]PKS!H330</f>
        <v>0.5</v>
      </c>
      <c r="E84" s="55"/>
      <c r="F84" s="25">
        <f t="shared" si="1"/>
        <v>0</v>
      </c>
    </row>
    <row r="85" spans="1:6" ht="30" customHeight="1">
      <c r="A85" s="52">
        <v>2</v>
      </c>
      <c r="B85" s="53" t="s">
        <v>78</v>
      </c>
      <c r="C85" s="52" t="s">
        <v>79</v>
      </c>
      <c r="D85" s="54">
        <f>[1]PKS!H331</f>
        <v>45</v>
      </c>
      <c r="E85" s="55"/>
      <c r="F85" s="25">
        <f t="shared" si="1"/>
        <v>0</v>
      </c>
    </row>
    <row r="86" spans="1:6" ht="30" customHeight="1">
      <c r="A86" s="52">
        <v>3</v>
      </c>
      <c r="B86" s="53" t="s">
        <v>80</v>
      </c>
      <c r="C86" s="52" t="s">
        <v>10</v>
      </c>
      <c r="D86" s="54">
        <f>[1]PKS!H332</f>
        <v>2.4</v>
      </c>
      <c r="E86" s="56"/>
      <c r="F86" s="25">
        <f t="shared" si="1"/>
        <v>0</v>
      </c>
    </row>
    <row r="87" spans="1:6" ht="30" customHeight="1">
      <c r="A87" s="52">
        <v>4</v>
      </c>
      <c r="B87" s="53" t="s">
        <v>81</v>
      </c>
      <c r="C87" s="52" t="s">
        <v>17</v>
      </c>
      <c r="D87" s="54">
        <f>[1]PKS!H333</f>
        <v>1</v>
      </c>
      <c r="E87" s="56"/>
      <c r="F87" s="25">
        <f t="shared" si="1"/>
        <v>0</v>
      </c>
    </row>
    <row r="88" spans="1:6" ht="30" customHeight="1" thickBot="1">
      <c r="A88" s="40">
        <v>5</v>
      </c>
      <c r="B88" s="39" t="s">
        <v>82</v>
      </c>
      <c r="C88" s="40" t="s">
        <v>21</v>
      </c>
      <c r="D88" s="41">
        <f>[1]PKS!H334</f>
        <v>2</v>
      </c>
      <c r="E88" s="57"/>
      <c r="F88" s="25">
        <f t="shared" si="1"/>
        <v>0</v>
      </c>
    </row>
    <row r="89" spans="1:6" ht="30" customHeight="1">
      <c r="A89" s="11"/>
      <c r="B89" s="12" t="s">
        <v>83</v>
      </c>
      <c r="C89" s="11"/>
      <c r="D89" s="12"/>
      <c r="E89" s="11"/>
      <c r="F89" s="11"/>
    </row>
    <row r="90" spans="1:6" ht="30" customHeight="1">
      <c r="A90" s="58"/>
      <c r="B90" s="59" t="s">
        <v>84</v>
      </c>
      <c r="C90" s="60"/>
      <c r="D90" s="61"/>
      <c r="E90" s="62"/>
      <c r="F90" s="62"/>
    </row>
    <row r="91" spans="1:6" ht="30" customHeight="1">
      <c r="A91" s="63" t="s">
        <v>85</v>
      </c>
      <c r="B91" s="64" t="s">
        <v>86</v>
      </c>
      <c r="C91" s="65" t="s">
        <v>17</v>
      </c>
      <c r="D91" s="66">
        <v>4</v>
      </c>
      <c r="E91" s="67"/>
      <c r="F91" s="68">
        <f t="shared" ref="F91:F102" si="2">ROUND(D91*E91,2)</f>
        <v>0</v>
      </c>
    </row>
    <row r="92" spans="1:6" ht="30" customHeight="1">
      <c r="A92" s="63" t="s">
        <v>87</v>
      </c>
      <c r="B92" s="64" t="s">
        <v>88</v>
      </c>
      <c r="C92" s="65" t="s">
        <v>17</v>
      </c>
      <c r="D92" s="66">
        <v>2</v>
      </c>
      <c r="E92" s="67"/>
      <c r="F92" s="68">
        <f t="shared" si="2"/>
        <v>0</v>
      </c>
    </row>
    <row r="93" spans="1:6" ht="30" customHeight="1">
      <c r="A93" s="63" t="s">
        <v>89</v>
      </c>
      <c r="B93" s="64" t="s">
        <v>90</v>
      </c>
      <c r="C93" s="65" t="s">
        <v>17</v>
      </c>
      <c r="D93" s="66">
        <v>1</v>
      </c>
      <c r="E93" s="67"/>
      <c r="F93" s="68">
        <f t="shared" si="2"/>
        <v>0</v>
      </c>
    </row>
    <row r="94" spans="1:6" ht="30" customHeight="1">
      <c r="A94" s="63" t="s">
        <v>91</v>
      </c>
      <c r="B94" s="64" t="s">
        <v>92</v>
      </c>
      <c r="C94" s="65" t="s">
        <v>17</v>
      </c>
      <c r="D94" s="66">
        <v>1</v>
      </c>
      <c r="E94" s="67"/>
      <c r="F94" s="68">
        <f t="shared" si="2"/>
        <v>0</v>
      </c>
    </row>
    <row r="95" spans="1:6" ht="30" customHeight="1">
      <c r="A95" s="63" t="s">
        <v>93</v>
      </c>
      <c r="B95" s="64" t="s">
        <v>94</v>
      </c>
      <c r="C95" s="65" t="s">
        <v>17</v>
      </c>
      <c r="D95" s="66">
        <v>1</v>
      </c>
      <c r="E95" s="67"/>
      <c r="F95" s="68">
        <f t="shared" si="2"/>
        <v>0</v>
      </c>
    </row>
    <row r="96" spans="1:6" ht="30" customHeight="1">
      <c r="A96" s="63" t="s">
        <v>95</v>
      </c>
      <c r="B96" s="69" t="s">
        <v>96</v>
      </c>
      <c r="C96" s="65" t="s">
        <v>17</v>
      </c>
      <c r="D96" s="66">
        <v>40</v>
      </c>
      <c r="E96" s="67"/>
      <c r="F96" s="68">
        <f t="shared" si="2"/>
        <v>0</v>
      </c>
    </row>
    <row r="97" spans="1:6" ht="30" customHeight="1">
      <c r="A97" s="63" t="s">
        <v>97</v>
      </c>
      <c r="B97" s="64" t="s">
        <v>98</v>
      </c>
      <c r="C97" s="65" t="s">
        <v>17</v>
      </c>
      <c r="D97" s="70">
        <v>60</v>
      </c>
      <c r="E97" s="67"/>
      <c r="F97" s="68">
        <f t="shared" si="2"/>
        <v>0</v>
      </c>
    </row>
    <row r="98" spans="1:6" ht="30" customHeight="1">
      <c r="A98" s="63" t="s">
        <v>99</v>
      </c>
      <c r="B98" s="64" t="s">
        <v>100</v>
      </c>
      <c r="C98" s="65" t="s">
        <v>17</v>
      </c>
      <c r="D98" s="70">
        <v>4</v>
      </c>
      <c r="E98" s="67"/>
      <c r="F98" s="68">
        <f t="shared" si="2"/>
        <v>0</v>
      </c>
    </row>
    <row r="99" spans="1:6" ht="30" customHeight="1">
      <c r="A99" s="63" t="s">
        <v>101</v>
      </c>
      <c r="B99" s="71" t="s">
        <v>102</v>
      </c>
      <c r="C99" s="65" t="s">
        <v>103</v>
      </c>
      <c r="D99" s="72">
        <v>4</v>
      </c>
      <c r="E99" s="67"/>
      <c r="F99" s="68">
        <f t="shared" si="2"/>
        <v>0</v>
      </c>
    </row>
    <row r="100" spans="1:6" ht="30" customHeight="1">
      <c r="A100" s="63" t="s">
        <v>104</v>
      </c>
      <c r="B100" s="71" t="s">
        <v>105</v>
      </c>
      <c r="C100" s="65" t="s">
        <v>103</v>
      </c>
      <c r="D100" s="72">
        <v>55</v>
      </c>
      <c r="E100" s="67"/>
      <c r="F100" s="68">
        <f t="shared" si="2"/>
        <v>0</v>
      </c>
    </row>
    <row r="101" spans="1:6" ht="30" customHeight="1">
      <c r="A101" s="63" t="s">
        <v>106</v>
      </c>
      <c r="B101" s="71" t="s">
        <v>107</v>
      </c>
      <c r="C101" s="65" t="s">
        <v>103</v>
      </c>
      <c r="D101" s="72">
        <v>50</v>
      </c>
      <c r="E101" s="67"/>
      <c r="F101" s="68">
        <f t="shared" si="2"/>
        <v>0</v>
      </c>
    </row>
    <row r="102" spans="1:6" ht="30" customHeight="1">
      <c r="A102" s="63" t="s">
        <v>108</v>
      </c>
      <c r="B102" s="64" t="s">
        <v>109</v>
      </c>
      <c r="C102" s="65" t="s">
        <v>103</v>
      </c>
      <c r="D102" s="72">
        <v>2</v>
      </c>
      <c r="E102" s="67"/>
      <c r="F102" s="68">
        <f t="shared" si="2"/>
        <v>0</v>
      </c>
    </row>
    <row r="103" spans="1:6" ht="30" customHeight="1">
      <c r="A103" s="58"/>
      <c r="B103" s="73" t="s">
        <v>110</v>
      </c>
      <c r="C103" s="74"/>
      <c r="D103" s="75"/>
      <c r="E103" s="76"/>
      <c r="F103" s="76"/>
    </row>
    <row r="104" spans="1:6" ht="30" customHeight="1">
      <c r="A104" s="63" t="s">
        <v>85</v>
      </c>
      <c r="B104" s="64" t="s">
        <v>111</v>
      </c>
      <c r="C104" s="65" t="s">
        <v>17</v>
      </c>
      <c r="D104" s="77">
        <v>1</v>
      </c>
      <c r="E104" s="78"/>
      <c r="F104" s="25">
        <f t="shared" ref="F104:F119" si="3">ROUND(D104*E104,2)</f>
        <v>0</v>
      </c>
    </row>
    <row r="105" spans="1:6" ht="30" customHeight="1">
      <c r="A105" s="63" t="s">
        <v>87</v>
      </c>
      <c r="B105" s="79" t="s">
        <v>112</v>
      </c>
      <c r="C105" s="65" t="s">
        <v>17</v>
      </c>
      <c r="D105" s="80">
        <v>14</v>
      </c>
      <c r="E105" s="78"/>
      <c r="F105" s="25">
        <f t="shared" si="3"/>
        <v>0</v>
      </c>
    </row>
    <row r="106" spans="1:6" ht="30" customHeight="1">
      <c r="A106" s="63" t="s">
        <v>89</v>
      </c>
      <c r="B106" s="81" t="s">
        <v>113</v>
      </c>
      <c r="C106" s="65" t="s">
        <v>17</v>
      </c>
      <c r="D106" s="82">
        <v>44</v>
      </c>
      <c r="E106" s="78"/>
      <c r="F106" s="25">
        <f t="shared" si="3"/>
        <v>0</v>
      </c>
    </row>
    <row r="107" spans="1:6" ht="30" customHeight="1">
      <c r="A107" s="63" t="s">
        <v>91</v>
      </c>
      <c r="B107" s="81" t="s">
        <v>114</v>
      </c>
      <c r="C107" s="65" t="s">
        <v>17</v>
      </c>
      <c r="D107" s="82">
        <v>1</v>
      </c>
      <c r="E107" s="78"/>
      <c r="F107" s="25">
        <f t="shared" si="3"/>
        <v>0</v>
      </c>
    </row>
    <row r="108" spans="1:6" ht="30" customHeight="1">
      <c r="A108" s="63" t="s">
        <v>93</v>
      </c>
      <c r="B108" s="81" t="s">
        <v>115</v>
      </c>
      <c r="C108" s="65" t="s">
        <v>17</v>
      </c>
      <c r="D108" s="83">
        <v>31</v>
      </c>
      <c r="E108" s="78"/>
      <c r="F108" s="25">
        <f t="shared" si="3"/>
        <v>0</v>
      </c>
    </row>
    <row r="109" spans="1:6" ht="30" customHeight="1">
      <c r="A109" s="63" t="s">
        <v>95</v>
      </c>
      <c r="B109" s="79" t="s">
        <v>116</v>
      </c>
      <c r="C109" s="65" t="s">
        <v>103</v>
      </c>
      <c r="D109" s="82">
        <v>20</v>
      </c>
      <c r="E109" s="78"/>
      <c r="F109" s="25">
        <f t="shared" si="3"/>
        <v>0</v>
      </c>
    </row>
    <row r="110" spans="1:6" ht="30" customHeight="1">
      <c r="A110" s="63" t="s">
        <v>97</v>
      </c>
      <c r="B110" s="84" t="s">
        <v>117</v>
      </c>
      <c r="C110" s="85" t="s">
        <v>103</v>
      </c>
      <c r="D110" s="83">
        <v>180</v>
      </c>
      <c r="E110" s="78"/>
      <c r="F110" s="25">
        <f t="shared" si="3"/>
        <v>0</v>
      </c>
    </row>
    <row r="111" spans="1:6" ht="30" customHeight="1">
      <c r="A111" s="63" t="s">
        <v>99</v>
      </c>
      <c r="B111" s="86" t="s">
        <v>118</v>
      </c>
      <c r="C111" s="85" t="s">
        <v>103</v>
      </c>
      <c r="D111" s="83">
        <v>200</v>
      </c>
      <c r="E111" s="78"/>
      <c r="F111" s="25">
        <f t="shared" si="3"/>
        <v>0</v>
      </c>
    </row>
    <row r="112" spans="1:6" ht="30" customHeight="1">
      <c r="A112" s="63" t="s">
        <v>101</v>
      </c>
      <c r="B112" s="87" t="s">
        <v>119</v>
      </c>
      <c r="C112" s="85" t="s">
        <v>120</v>
      </c>
      <c r="D112" s="83">
        <v>61</v>
      </c>
      <c r="E112" s="78"/>
      <c r="F112" s="25">
        <f t="shared" si="3"/>
        <v>0</v>
      </c>
    </row>
    <row r="113" spans="1:6" ht="30" customHeight="1">
      <c r="A113" s="63" t="s">
        <v>104</v>
      </c>
      <c r="B113" s="87" t="s">
        <v>121</v>
      </c>
      <c r="C113" s="85" t="s">
        <v>17</v>
      </c>
      <c r="D113" s="83">
        <v>43</v>
      </c>
      <c r="E113" s="78"/>
      <c r="F113" s="25">
        <f t="shared" si="3"/>
        <v>0</v>
      </c>
    </row>
    <row r="114" spans="1:6" ht="30" customHeight="1">
      <c r="A114" s="63" t="s">
        <v>106</v>
      </c>
      <c r="B114" s="87" t="s">
        <v>122</v>
      </c>
      <c r="C114" s="85" t="s">
        <v>17</v>
      </c>
      <c r="D114" s="83">
        <v>18</v>
      </c>
      <c r="E114" s="78"/>
      <c r="F114" s="25">
        <f t="shared" si="3"/>
        <v>0</v>
      </c>
    </row>
    <row r="115" spans="1:6" ht="30" customHeight="1">
      <c r="A115" s="63" t="s">
        <v>108</v>
      </c>
      <c r="B115" s="87" t="s">
        <v>123</v>
      </c>
      <c r="C115" s="65" t="s">
        <v>17</v>
      </c>
      <c r="D115" s="82">
        <v>4</v>
      </c>
      <c r="E115" s="78"/>
      <c r="F115" s="25">
        <f t="shared" si="3"/>
        <v>0</v>
      </c>
    </row>
    <row r="116" spans="1:6" ht="30" customHeight="1">
      <c r="A116" s="63" t="s">
        <v>124</v>
      </c>
      <c r="B116" s="87" t="s">
        <v>125</v>
      </c>
      <c r="C116" s="65" t="s">
        <v>103</v>
      </c>
      <c r="D116" s="82">
        <v>15</v>
      </c>
      <c r="E116" s="78"/>
      <c r="F116" s="25">
        <f t="shared" si="3"/>
        <v>0</v>
      </c>
    </row>
    <row r="117" spans="1:6" ht="30" customHeight="1">
      <c r="A117" s="63" t="s">
        <v>126</v>
      </c>
      <c r="B117" s="84" t="s">
        <v>127</v>
      </c>
      <c r="C117" s="85" t="s">
        <v>120</v>
      </c>
      <c r="D117" s="82">
        <v>20</v>
      </c>
      <c r="E117" s="78"/>
      <c r="F117" s="25">
        <f t="shared" si="3"/>
        <v>0</v>
      </c>
    </row>
    <row r="118" spans="1:6" ht="30" customHeight="1">
      <c r="A118" s="63" t="s">
        <v>128</v>
      </c>
      <c r="B118" s="87" t="s">
        <v>129</v>
      </c>
      <c r="C118" s="85" t="s">
        <v>120</v>
      </c>
      <c r="D118" s="83">
        <v>2</v>
      </c>
      <c r="E118" s="78"/>
      <c r="F118" s="25">
        <f t="shared" si="3"/>
        <v>0</v>
      </c>
    </row>
    <row r="119" spans="1:6" ht="30" customHeight="1">
      <c r="A119" s="63" t="s">
        <v>130</v>
      </c>
      <c r="B119" s="87" t="s">
        <v>131</v>
      </c>
      <c r="C119" s="85" t="s">
        <v>120</v>
      </c>
      <c r="D119" s="83">
        <v>1</v>
      </c>
      <c r="E119" s="78"/>
      <c r="F119" s="25">
        <f t="shared" si="3"/>
        <v>0</v>
      </c>
    </row>
    <row r="120" spans="1:6" ht="30" customHeight="1">
      <c r="A120" s="88"/>
      <c r="B120" s="89" t="s">
        <v>132</v>
      </c>
      <c r="C120" s="90"/>
      <c r="D120" s="91"/>
      <c r="E120" s="92"/>
      <c r="F120" s="93"/>
    </row>
    <row r="121" spans="1:6" ht="30" customHeight="1">
      <c r="A121" s="94" t="s">
        <v>85</v>
      </c>
      <c r="B121" s="95" t="s">
        <v>133</v>
      </c>
      <c r="C121" s="65" t="s">
        <v>17</v>
      </c>
      <c r="D121" s="77">
        <v>30</v>
      </c>
      <c r="E121" s="78"/>
      <c r="F121" s="25">
        <f>ROUND(D121*E121,2)</f>
        <v>0</v>
      </c>
    </row>
    <row r="122" spans="1:6" ht="30" customHeight="1">
      <c r="A122" s="94" t="s">
        <v>87</v>
      </c>
      <c r="B122" s="95" t="s">
        <v>134</v>
      </c>
      <c r="C122" s="65" t="s">
        <v>17</v>
      </c>
      <c r="D122" s="77">
        <v>20</v>
      </c>
      <c r="E122" s="78"/>
      <c r="F122" s="25">
        <f>ROUND(D122*E122,2)</f>
        <v>0</v>
      </c>
    </row>
    <row r="123" spans="1:6" ht="30" customHeight="1" thickBot="1">
      <c r="A123" s="96" t="s">
        <v>89</v>
      </c>
      <c r="B123" s="97" t="s">
        <v>135</v>
      </c>
      <c r="C123" s="98" t="s">
        <v>17</v>
      </c>
      <c r="D123" s="99">
        <v>3</v>
      </c>
      <c r="E123" s="100"/>
      <c r="F123" s="25">
        <f>ROUND(D123*E123,2)</f>
        <v>0</v>
      </c>
    </row>
    <row r="124" spans="1:6" ht="30" customHeight="1">
      <c r="A124" s="101"/>
      <c r="B124" s="102" t="s">
        <v>136</v>
      </c>
      <c r="C124" s="103"/>
      <c r="D124" s="104"/>
      <c r="E124" s="105"/>
      <c r="F124" s="106">
        <f>SUM(F10:F123)</f>
        <v>0</v>
      </c>
    </row>
    <row r="125" spans="1:6" ht="30" customHeight="1">
      <c r="A125" s="107"/>
      <c r="B125" s="108" t="s">
        <v>137</v>
      </c>
      <c r="C125" s="109"/>
      <c r="D125" s="110"/>
      <c r="E125" s="111"/>
      <c r="F125" s="112">
        <f>ROUND(F124*0.2,2)</f>
        <v>0</v>
      </c>
    </row>
    <row r="126" spans="1:6" ht="30" customHeight="1" thickBot="1">
      <c r="A126" s="113"/>
      <c r="B126" s="114" t="s">
        <v>138</v>
      </c>
      <c r="C126" s="115"/>
      <c r="D126" s="116"/>
      <c r="E126" s="117"/>
      <c r="F126" s="118">
        <f>F124+F125</f>
        <v>0</v>
      </c>
    </row>
    <row r="127" spans="1:6" ht="30" customHeight="1"/>
    <row r="131" spans="1:6" s="119" customFormat="1">
      <c r="B131" s="120" t="s">
        <v>139</v>
      </c>
      <c r="D131" s="128" t="s">
        <v>140</v>
      </c>
      <c r="E131" s="128"/>
      <c r="F131" s="121"/>
    </row>
    <row r="132" spans="1:6" s="120" customFormat="1" ht="18.600000000000001" customHeight="1">
      <c r="A132" s="128"/>
      <c r="B132" s="128"/>
      <c r="C132" s="122"/>
      <c r="D132" s="122"/>
      <c r="E132" s="120" t="s">
        <v>141</v>
      </c>
    </row>
    <row r="133" spans="1:6" s="120" customFormat="1">
      <c r="A133" s="122"/>
      <c r="C133" s="122"/>
      <c r="D133" s="122"/>
      <c r="F133" s="123"/>
    </row>
    <row r="134" spans="1:6" s="119" customFormat="1" ht="12.75"/>
    <row r="135" spans="1:6" s="119" customFormat="1" ht="12.75">
      <c r="B135" s="125" t="s">
        <v>142</v>
      </c>
      <c r="C135" s="125"/>
      <c r="D135" s="125"/>
    </row>
    <row r="136" spans="1:6" s="119" customFormat="1" ht="12.75"/>
    <row r="137" spans="1:6" s="119" customFormat="1" ht="60">
      <c r="B137" s="124" t="s">
        <v>143</v>
      </c>
    </row>
    <row r="138" spans="1:6" ht="30" customHeight="1"/>
    <row r="139" spans="1:6" ht="30" customHeight="1"/>
  </sheetData>
  <mergeCells count="5">
    <mergeCell ref="B135:D135"/>
    <mergeCell ref="A1:F1"/>
    <mergeCell ref="A3:F3"/>
    <mergeCell ref="D131:E131"/>
    <mergeCell ref="A132:B132"/>
  </mergeCells>
  <pageMargins left="0" right="0" top="0" bottom="0" header="0" footer="0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2020-03-26T11:25:46Z</dcterms:modified>
</cp:coreProperties>
</file>